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53222"/>
  <mc:AlternateContent xmlns:mc="http://schemas.openxmlformats.org/markup-compatibility/2006">
    <mc:Choice Requires="x15">
      <x15ac:absPath xmlns:x15ac="http://schemas.microsoft.com/office/spreadsheetml/2010/11/ac" url="C:\Users\martinam\Desktop\Delete\"/>
    </mc:Choice>
  </mc:AlternateContent>
  <bookViews>
    <workbookView xWindow="0" yWindow="0" windowWidth="23040" windowHeight="9980" tabRatio="990"/>
  </bookViews>
  <sheets>
    <sheet name="TDM" sheetId="9" r:id="rId1"/>
    <sheet name="Poste aux risques importants" sheetId="3" r:id="rId2"/>
    <sheet name="Postes d'actifs" sheetId="1" r:id="rId3"/>
    <sheet name="Postes de passifs" sheetId="5" r:id="rId4"/>
    <sheet name="Postes de revenus" sheetId="6" r:id="rId5"/>
    <sheet name="Postes de dépenses" sheetId="7" r:id="rId6"/>
    <sheet name="Autres postes" sheetId="8" r:id="rId7"/>
    <sheet name="Sources d'éléments probants" sheetId="2" r:id="rId8"/>
    <sheet name="Seuil de signification" sheetId="11" r:id="rId9"/>
    <sheet name="SecurityLabel" sheetId="10" state="hidden" r:id="rId10"/>
  </sheets>
  <externalReferences>
    <externalReference r:id="rId11"/>
  </externalReferences>
  <definedNames>
    <definedName name="Actual" localSheetId="8">#REF!</definedName>
    <definedName name="Actual">#REF!</definedName>
    <definedName name="HighRange" localSheetId="8">#REF!</definedName>
    <definedName name="HighRange">#REF!</definedName>
    <definedName name="LowRange" localSheetId="8">#REF!</definedName>
    <definedName name="LowRange">#REF!</definedName>
    <definedName name="MaxOK" localSheetId="8">#REF!</definedName>
    <definedName name="MaxOK">#REF!</definedName>
    <definedName name="MaxPoor" localSheetId="8">#REF!</definedName>
    <definedName name="MaxPoor">#REF!</definedName>
    <definedName name="SecurityLabel" localSheetId="8">[1]SecurityLabel!$A$1:$A$10</definedName>
    <definedName name="SecurityLabel">SecurityLabel!$A$1:$A$10</definedName>
    <definedName name="Target" localSheetId="8">#REF!</definedName>
    <definedName name="Targe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8" l="1"/>
  <c r="G21" i="8"/>
  <c r="H20" i="8"/>
  <c r="G20" i="8"/>
  <c r="H19" i="8"/>
  <c r="G19" i="8"/>
  <c r="H18" i="8"/>
  <c r="G18" i="8"/>
  <c r="H17" i="8"/>
  <c r="G17" i="8"/>
  <c r="H16" i="8"/>
  <c r="G16" i="8"/>
  <c r="H21" i="7"/>
  <c r="G21" i="7"/>
  <c r="H20" i="7"/>
  <c r="G20" i="7"/>
  <c r="H19" i="7"/>
  <c r="G19" i="7"/>
  <c r="H18" i="7"/>
  <c r="G18" i="7"/>
  <c r="H17" i="7"/>
  <c r="G17" i="7"/>
  <c r="H16" i="7"/>
  <c r="G16" i="7"/>
  <c r="H21" i="6"/>
  <c r="G21" i="6"/>
  <c r="H20" i="6"/>
  <c r="G20" i="6"/>
  <c r="H19" i="6"/>
  <c r="G19" i="6"/>
  <c r="H18" i="6"/>
  <c r="G18" i="6"/>
  <c r="H17" i="6"/>
  <c r="G17" i="6"/>
  <c r="H16" i="6"/>
  <c r="G16" i="6"/>
  <c r="H21" i="5"/>
  <c r="G21" i="5"/>
  <c r="H20" i="5"/>
  <c r="G20" i="5"/>
  <c r="H19" i="5"/>
  <c r="G19" i="5"/>
  <c r="H18" i="5"/>
  <c r="G18" i="5"/>
  <c r="H17" i="5"/>
  <c r="G17" i="5"/>
  <c r="H16" i="5"/>
  <c r="G16" i="5"/>
  <c r="I21" i="8" l="1"/>
  <c r="I20" i="8"/>
  <c r="I19" i="8"/>
  <c r="I18" i="8"/>
  <c r="I17" i="8"/>
  <c r="I16" i="8"/>
  <c r="I21" i="7"/>
  <c r="I20" i="7"/>
  <c r="I19" i="7"/>
  <c r="I18" i="7"/>
  <c r="I17" i="7"/>
  <c r="I16" i="7"/>
  <c r="I21" i="6"/>
  <c r="I20" i="6"/>
  <c r="I19" i="6"/>
  <c r="I18" i="6"/>
  <c r="I17" i="6"/>
  <c r="I16" i="6"/>
  <c r="I21" i="5"/>
  <c r="I20" i="5"/>
  <c r="I19" i="5"/>
  <c r="I18" i="5"/>
  <c r="I17" i="5"/>
  <c r="I16" i="5"/>
  <c r="G16" i="1" l="1"/>
  <c r="H16" i="1"/>
  <c r="G17" i="1"/>
  <c r="H17" i="1"/>
  <c r="G18" i="1"/>
  <c r="H18" i="1"/>
  <c r="G19" i="1"/>
  <c r="H19" i="1"/>
  <c r="G20" i="1"/>
  <c r="H20" i="1"/>
  <c r="G21" i="1"/>
  <c r="H21" i="1"/>
</calcChain>
</file>

<file path=xl/sharedStrings.xml><?xml version="1.0" encoding="utf-8"?>
<sst xmlns="http://schemas.openxmlformats.org/spreadsheetml/2006/main" count="211" uniqueCount="105">
  <si>
    <t>FSLI</t>
  </si>
  <si>
    <t>Instructions</t>
  </si>
  <si>
    <t>FSLI1</t>
  </si>
  <si>
    <t>FSLI2</t>
  </si>
  <si>
    <t>FSLI3</t>
  </si>
  <si>
    <t>FSLI4</t>
  </si>
  <si>
    <t>FSLI5</t>
  </si>
  <si>
    <t>FSLI6</t>
  </si>
  <si>
    <t>Table des matières</t>
  </si>
  <si>
    <t xml:space="preserve">2. Aide visuelle </t>
  </si>
  <si>
    <t>1. Aide visuelle pour les postes aux états financiers de l’entité comportant un risque important</t>
  </si>
  <si>
    <t>Lien</t>
  </si>
  <si>
    <t>TDM</t>
  </si>
  <si>
    <t xml:space="preserve">    c. Postes de revenues aux états financiers</t>
  </si>
  <si>
    <t xml:space="preserve">    d. Postes de dépenses aux états financiers</t>
  </si>
  <si>
    <t xml:space="preserve">    b. Postes de passifs aux états financiers</t>
  </si>
  <si>
    <t xml:space="preserve">    a. Postes d'actifs aux états financiers</t>
  </si>
  <si>
    <t xml:space="preserve">    e. Autres postes aux états financiers</t>
  </si>
  <si>
    <t>3. Aide visuelle pour les source d’éléments probants pour les postes d’états financiers comportant un risque important</t>
  </si>
  <si>
    <t>Retourner à la table des matières</t>
  </si>
  <si>
    <t>Objectif</t>
  </si>
  <si>
    <t>Produire une aide visuelle pour démontrer les postes aux états financiers de l’entité comportant un risque important.</t>
  </si>
  <si>
    <t>Poste aux états financiers</t>
  </si>
  <si>
    <t>POSTE 1</t>
  </si>
  <si>
    <t>POSTE 2</t>
  </si>
  <si>
    <t>POSTE 3</t>
  </si>
  <si>
    <t>Montant</t>
  </si>
  <si>
    <t>Importance Relative</t>
  </si>
  <si>
    <t>de Minimis</t>
  </si>
  <si>
    <t>1. Entrer les informations concernant les postes aux états financiers comportant un risque important dans le tableau ci-dessous.</t>
  </si>
  <si>
    <t>3. Changer le titre du graphique tel que nécessaire.</t>
  </si>
  <si>
    <t>5. Coller le graphique dans le gabarit PowerPoint: Outil de visualisation des données - Plan d'audit et RCV - Résultats (étape 2).</t>
  </si>
  <si>
    <t xml:space="preserve">2. Trier le tableau par la colonne montant du plus grand au plus petit. </t>
  </si>
  <si>
    <t xml:space="preserve">4. Sélectionner le graphique, cliquez le bouton de droite et copier le graphique. </t>
  </si>
  <si>
    <t>Risque Normal</t>
  </si>
  <si>
    <t>Risque Important</t>
  </si>
  <si>
    <t>Risque</t>
  </si>
  <si>
    <r>
      <t xml:space="preserve">3. Trier le tableau par la colonne de risque du plus petit au plus grand et ensuite par la colonne montant du plus grand au plus petit avec l'option </t>
    </r>
    <r>
      <rPr>
        <b/>
        <sz val="11"/>
        <color theme="1"/>
        <rFont val="Calibri"/>
        <family val="2"/>
        <scheme val="minor"/>
      </rPr>
      <t>Données&gt;&gt;Trier.</t>
    </r>
  </si>
  <si>
    <t>4. Changer le titre du graphique tel que nécessaire.</t>
  </si>
  <si>
    <t xml:space="preserve">5. Sélectionner le graphique, cliquez le bouton de droite et copier le graphique. </t>
  </si>
  <si>
    <t>6. Coller le graphique dans le gabarit PowerPoint: Outil de visualisation des données - Plan d'audit et RCV - Résultats (étape 2).</t>
  </si>
  <si>
    <t>Produire une aide visuelle pour démontrer les postes d'actifs aux états financiers de l’entité, et leur risque, en comparaison avec l'importance relative.</t>
  </si>
  <si>
    <t>Poste</t>
  </si>
  <si>
    <t>Importance relative</t>
  </si>
  <si>
    <t>Poste d'actif 1</t>
  </si>
  <si>
    <t>Poste d'actif 2</t>
  </si>
  <si>
    <t>Poste d'actif 3</t>
  </si>
  <si>
    <t>Poste d'actif 4</t>
  </si>
  <si>
    <t>Poste d'actif 5</t>
  </si>
  <si>
    <t>Poste d'actif 6</t>
  </si>
  <si>
    <t>Poste de passif 1</t>
  </si>
  <si>
    <t>Poste de passif 2</t>
  </si>
  <si>
    <t>Poste de passif 3</t>
  </si>
  <si>
    <t>Poste de passif 4</t>
  </si>
  <si>
    <t>Poste de passif 5</t>
  </si>
  <si>
    <t>Poste de passif 6</t>
  </si>
  <si>
    <t>Postes de revenus 1</t>
  </si>
  <si>
    <t>Postes de revenus 2</t>
  </si>
  <si>
    <t>Postes de revenus 3</t>
  </si>
  <si>
    <t>Postes de revenus 4</t>
  </si>
  <si>
    <t>Postes de revenus 5</t>
  </si>
  <si>
    <t>Postes de revenus 6</t>
  </si>
  <si>
    <t>Postes de dépenses 1</t>
  </si>
  <si>
    <t>Postes de dépenses 2</t>
  </si>
  <si>
    <t>Postes de dépenses 3</t>
  </si>
  <si>
    <t>Postes de dépenses 4</t>
  </si>
  <si>
    <t>Postes de dépenses 5</t>
  </si>
  <si>
    <t>Postes de dépenses 6</t>
  </si>
  <si>
    <t>Autres postes 1</t>
  </si>
  <si>
    <t>Autres postes 2</t>
  </si>
  <si>
    <t>Autres postes 3</t>
  </si>
  <si>
    <t>Autres postes 4</t>
  </si>
  <si>
    <t>Autres postes 5</t>
  </si>
  <si>
    <t>Autres postes 6</t>
  </si>
  <si>
    <t>1. Entrer les informations concernant les postes comportant un risque important (nom, estimé du pourcentage d'éléments probants provenant des tests de détail, de revue analytique et de tests de contrôles et l'ordre de présentation dans le tableau ci-dessous).</t>
  </si>
  <si>
    <t>Tests de détail</t>
  </si>
  <si>
    <t>Tests de contrôles</t>
  </si>
  <si>
    <t>Ordre de présentation</t>
  </si>
  <si>
    <t>Revue analytique</t>
  </si>
  <si>
    <t>Produire une aide visuelle pour démontrer les sources d'éléments probants pour les postes aux états-financiers comportant un risque important.</t>
  </si>
  <si>
    <r>
      <t xml:space="preserve">2. Trier le tableau par la colonne d'ordre de présentation du plus petit au plus grand avec l'option </t>
    </r>
    <r>
      <rPr>
        <b/>
        <sz val="11"/>
        <color theme="1"/>
        <rFont val="Calibri"/>
        <family val="2"/>
        <scheme val="minor"/>
      </rPr>
      <t>Données&gt;&gt;Trier.</t>
    </r>
  </si>
  <si>
    <t>Produire une aide visuelle pour démontrer les postes de passifs aux états financiers de l’entité, et leur risque, en comparaison avec l'importance relative.</t>
  </si>
  <si>
    <t>Produire une aide visuelle pour démontrer les postes de revenus aux états financiers de l’entité, et leur risque, en comparaison avec l'importance relative.</t>
  </si>
  <si>
    <t>Produire une aide visuelle pour démontrer les postes dépenses aux états financiers de l’entité, et leur risque, en comparaison avec l'importance relative.</t>
  </si>
  <si>
    <t>1. Entrer les informations concernant les autres postes aux états financiers comportant un risque important dans le tableau ci-dessous.</t>
  </si>
  <si>
    <t>2. Entrer le niveau de risque associé avec le poste (Normal = 1, Important = 2).</t>
  </si>
  <si>
    <t>UNCLASSIFIED</t>
  </si>
  <si>
    <t>NON CLASSIFIÉ</t>
  </si>
  <si>
    <t>PROTECTED A</t>
  </si>
  <si>
    <t>PROTÉGÉ A</t>
  </si>
  <si>
    <t>PROTECTED B</t>
  </si>
  <si>
    <t>PROTÉGÉ B</t>
  </si>
  <si>
    <t>PROTECTED A (when completed)</t>
  </si>
  <si>
    <t>PROTÉGÉ A (lorsque complété)</t>
  </si>
  <si>
    <t>PROTECTED B (when completed)</t>
  </si>
  <si>
    <t>PROTÉGÉ B (lorsque complété)</t>
  </si>
  <si>
    <t>Produire une aide visuelle pour démontrer le changement de seuil de signification.</t>
  </si>
  <si>
    <t>1. Entrer le montant du seuil de signification de l'année précédente et de l'année courante (en millions de dollars).</t>
  </si>
  <si>
    <t>2. Changer le titre du graphique tel que nécessaire.</t>
  </si>
  <si>
    <t>3. Ajuster l'échelle de l'axe des Y tel que nécessaire en cliquant le bouton de droite sur l'axe des Y et en choississant l'option "Mise en forme de l'axe".</t>
  </si>
  <si>
    <t>Seuil de signification</t>
  </si>
  <si>
    <t>Année</t>
  </si>
  <si>
    <t>Année précédente</t>
  </si>
  <si>
    <t>Année courante</t>
  </si>
  <si>
    <t>4. Aide visuelle pour le changement de seuil de signification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</si>
</sst>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Arial"/>
      <family val="2"/>
    </font>
  </fonts>
  <fills count="4">
    <fill>
      <patternFill patternType="none"/>
    </fill>
    <fill>
      <patternFill patternType="gray125"/>
    </fill>
    <fill>
      <patternFill patternType="solid">
        <fgColor rgb="FF018B8F"/>
        <bgColor indexed="64"/>
      </patternFill>
    </fill>
    <fill>
      <patternFill patternType="solid">
        <fgColor rgb="FFBCD9DA"/>
        <bgColor indexed="64"/>
      </patternFill>
    </fill>
  </fills>
  <borders count="11">
    <border>
      <left/>
      <right/>
      <top/>
      <bottom/>
      <diagonal/>
    </border>
    <border>
      <left/>
      <right/>
      <top/>
      <bottom style="thin">
        <color indexed="64"/>
      </bottom>
      <diagonal/>
    </border>
    <border>
      <left/>
      <right/>
      <top style="thin">
        <color indexed="64"/>
      </top>
      <bottom/>
      <diagonal/>
    </border>
    <border>
      <left/>
      <right/>
      <top/>
      <bottom style="thin">
        <color rgb="FFBCD9DA"/>
      </bottom>
      <diagonal/>
    </border>
    <border>
      <left/>
      <right style="thin">
        <color rgb="FFBCD9DA"/>
      </right>
      <top/>
      <bottom/>
      <diagonal/>
    </border>
    <border>
      <left style="thin">
        <color rgb="FFBCD9DA"/>
      </left>
      <right/>
      <top/>
      <bottom style="thin">
        <color rgb="FFBCD9DA"/>
      </bottom>
      <diagonal/>
    </border>
    <border>
      <left style="thin">
        <color rgb="FFBCD9DA"/>
      </left>
      <right/>
      <top style="thin">
        <color rgb="FFBCD9DA"/>
      </top>
      <bottom style="thin">
        <color rgb="FFBCD9DA"/>
      </bottom>
      <diagonal/>
    </border>
    <border>
      <left/>
      <right/>
      <top style="thin">
        <color rgb="FFBCD9DA"/>
      </top>
      <bottom style="thin">
        <color rgb="FFBCD9DA"/>
      </bottom>
      <diagonal/>
    </border>
    <border>
      <left style="thin">
        <color rgb="FFBCD9DA"/>
      </left>
      <right style="thin">
        <color rgb="FFBCD9DA"/>
      </right>
      <top style="thin">
        <color rgb="FFBCD9DA"/>
      </top>
      <bottom style="thin">
        <color rgb="FFBCD9DA"/>
      </bottom>
      <diagonal/>
    </border>
    <border>
      <left/>
      <right style="thin">
        <color rgb="FFBCD9DA"/>
      </right>
      <top style="thin">
        <color rgb="FFBCD9DA"/>
      </top>
      <bottom style="thin">
        <color rgb="FFBCD9DA"/>
      </bottom>
      <diagonal/>
    </border>
    <border>
      <left/>
      <right style="thin">
        <color rgb="FFBCD9DA"/>
      </right>
      <top/>
      <bottom style="thin">
        <color rgb="FFBCD9DA"/>
      </bottom>
      <diagonal/>
    </border>
  </borders>
  <cellStyleXfs count="2">
    <xf numFmtId="0" fontId="0" fillId="0" borderId="0"/>
    <xf numFmtId="0" fontId="2" fillId="0" borderId="0" applyNumberFormat="0" applyFill="0" applyBorder="0" applyAlignment="0" applyProtection="0"/>
  </cellStyleXfs>
  <cellXfs count="54">
    <xf numFmtId="0" fontId="0" fillId="0" borderId="0" xfId="0"/>
    <xf numFmtId="0" fontId="0" fillId="0" borderId="0" xfId="0" applyNumberFormat="1"/>
    <xf numFmtId="0" fontId="1" fillId="0" borderId="0" xfId="0" applyFont="1"/>
    <xf numFmtId="0" fontId="1" fillId="0" borderId="1" xfId="0" applyFont="1" applyBorder="1"/>
    <xf numFmtId="0" fontId="2" fillId="0" borderId="0" xfId="1"/>
    <xf numFmtId="0" fontId="0" fillId="0" borderId="1" xfId="0" applyBorder="1"/>
    <xf numFmtId="0" fontId="0" fillId="0" borderId="0" xfId="0" applyAlignment="1">
      <alignment vertical="center"/>
    </xf>
    <xf numFmtId="0" fontId="2" fillId="0" borderId="0" xfId="1" quotePrefix="1" applyAlignment="1">
      <alignment vertical="center"/>
    </xf>
    <xf numFmtId="0" fontId="0" fillId="0" borderId="0" xfId="0" applyAlignment="1">
      <alignment vertical="center" wrapText="1"/>
    </xf>
    <xf numFmtId="0" fontId="0" fillId="0" borderId="0" xfId="0" applyAlignment="1"/>
    <xf numFmtId="0" fontId="0" fillId="0" borderId="0" xfId="0" applyAlignment="1">
      <alignment horizontal="left"/>
    </xf>
    <xf numFmtId="0" fontId="0" fillId="0" borderId="2" xfId="0" applyBorder="1" applyAlignment="1"/>
    <xf numFmtId="0" fontId="0" fillId="0" borderId="0" xfId="0" applyBorder="1" applyAlignment="1"/>
    <xf numFmtId="0" fontId="2" fillId="0" borderId="0" xfId="1" quotePrefix="1" applyAlignment="1">
      <alignment vertical="center" wrapText="1"/>
    </xf>
    <xf numFmtId="0" fontId="0" fillId="0" borderId="0" xfId="0" applyAlignment="1">
      <alignment wrapText="1"/>
    </xf>
    <xf numFmtId="0" fontId="3" fillId="0" borderId="0" xfId="0" applyFont="1"/>
    <xf numFmtId="0" fontId="3" fillId="0" borderId="0" xfId="0" applyFont="1" applyAlignment="1"/>
    <xf numFmtId="0" fontId="0" fillId="3" borderId="3" xfId="0" applyFill="1" applyBorder="1"/>
    <xf numFmtId="0" fontId="0" fillId="0" borderId="4" xfId="0" applyBorder="1"/>
    <xf numFmtId="0" fontId="1" fillId="2" borderId="5" xfId="0" applyFont="1" applyFill="1" applyBorder="1"/>
    <xf numFmtId="0" fontId="1" fillId="2" borderId="3" xfId="0" applyFont="1" applyFill="1" applyBorder="1"/>
    <xf numFmtId="0" fontId="0" fillId="3" borderId="6" xfId="0" applyFill="1" applyBorder="1"/>
    <xf numFmtId="0" fontId="0" fillId="3" borderId="7" xfId="0" applyFill="1" applyBorder="1"/>
    <xf numFmtId="0" fontId="0" fillId="0" borderId="6" xfId="0" applyBorder="1"/>
    <xf numFmtId="0" fontId="0" fillId="0" borderId="7" xfId="0" applyBorder="1"/>
    <xf numFmtId="0" fontId="0" fillId="0" borderId="3" xfId="0" applyBorder="1"/>
    <xf numFmtId="0" fontId="1" fillId="2" borderId="7" xfId="0" applyFont="1" applyFill="1" applyBorder="1"/>
    <xf numFmtId="0" fontId="1" fillId="2" borderId="8" xfId="0" applyFont="1" applyFill="1" applyBorder="1"/>
    <xf numFmtId="0" fontId="0" fillId="3" borderId="8" xfId="0" applyFill="1" applyBorder="1"/>
    <xf numFmtId="0" fontId="0" fillId="0" borderId="8" xfId="0" applyBorder="1"/>
    <xf numFmtId="0" fontId="0" fillId="0" borderId="7" xfId="0" applyNumberFormat="1" applyBorder="1"/>
    <xf numFmtId="0" fontId="1" fillId="2" borderId="9" xfId="0" applyFont="1" applyFill="1" applyBorder="1"/>
    <xf numFmtId="0" fontId="0" fillId="3" borderId="9" xfId="0" applyFill="1" applyBorder="1"/>
    <xf numFmtId="0" fontId="0" fillId="0" borderId="9" xfId="0" applyBorder="1"/>
    <xf numFmtId="0" fontId="0" fillId="0" borderId="9" xfId="0" applyNumberFormat="1" applyBorder="1"/>
    <xf numFmtId="0" fontId="0" fillId="3" borderId="5" xfId="0" applyFill="1" applyBorder="1"/>
    <xf numFmtId="0" fontId="0" fillId="0" borderId="5" xfId="0" applyBorder="1"/>
    <xf numFmtId="0" fontId="0" fillId="0" borderId="6" xfId="0" applyNumberFormat="1" applyBorder="1"/>
    <xf numFmtId="0" fontId="0" fillId="0" borderId="3" xfId="0" applyNumberFormat="1" applyBorder="1"/>
    <xf numFmtId="0" fontId="0" fillId="0" borderId="10" xfId="0" applyNumberFormat="1" applyBorder="1"/>
    <xf numFmtId="0" fontId="0" fillId="3" borderId="10" xfId="0" applyFill="1" applyBorder="1"/>
    <xf numFmtId="0" fontId="0" fillId="0" borderId="10" xfId="0" applyBorder="1"/>
    <xf numFmtId="0" fontId="1" fillId="2" borderId="10" xfId="0" applyFont="1" applyFill="1" applyBorder="1"/>
    <xf numFmtId="9" fontId="0" fillId="0" borderId="3" xfId="0" applyNumberFormat="1" applyBorder="1"/>
    <xf numFmtId="9" fontId="0" fillId="3" borderId="3" xfId="0" applyNumberFormat="1" applyFill="1" applyBorder="1"/>
    <xf numFmtId="9" fontId="0" fillId="3" borderId="7" xfId="0" applyNumberFormat="1" applyFill="1" applyBorder="1"/>
    <xf numFmtId="9" fontId="0" fillId="0" borderId="7" xfId="0" applyNumberFormat="1" applyBorder="1"/>
    <xf numFmtId="0" fontId="1" fillId="2" borderId="6" xfId="0" applyFont="1" applyFill="1" applyBorder="1"/>
    <xf numFmtId="0" fontId="3" fillId="0" borderId="0" xfId="0" applyFont="1" applyAlignment="1"/>
    <xf numFmtId="0" fontId="0" fillId="0" borderId="0" xfId="0" applyAlignment="1">
      <alignment horizontal="left"/>
    </xf>
    <xf numFmtId="0" fontId="0" fillId="0" borderId="2" xfId="0" applyBorder="1" applyAlignment="1">
      <alignment horizontal="left" vertical="center"/>
    </xf>
    <xf numFmtId="0" fontId="0" fillId="0" borderId="2" xfId="0" applyBorder="1" applyAlignment="1">
      <alignment horizontal="left"/>
    </xf>
    <xf numFmtId="0" fontId="0" fillId="0" borderId="0" xfId="0" applyAlignment="1"/>
    <xf numFmtId="0" fontId="0" fillId="0" borderId="0" xfId="0" applyAlignment="1">
      <alignment horizontal="left" vertical="top" wrapText="1"/>
    </xf>
  </cellXfs>
  <cellStyles count="2">
    <cellStyle name="Hyperlink" xfId="1" builtinId="8"/>
    <cellStyle name="Normal" xfId="0" builtinId="0"/>
  </cellStyles>
  <dxfs count="20">
    <dxf>
      <font>
        <b/>
        <i val="0"/>
        <strike val="0"/>
        <condense val="0"/>
        <extend val="0"/>
        <outline val="0"/>
        <shadow val="0"/>
        <u val="none"/>
        <vertAlign val="baseline"/>
        <sz val="11"/>
        <color theme="1"/>
        <name val="Calibri"/>
        <scheme val="minor"/>
      </font>
      <fill>
        <patternFill patternType="solid">
          <fgColor indexed="64"/>
          <bgColor rgb="FF018B8F"/>
        </patternFill>
      </fill>
    </dxf>
    <dxf>
      <border diagonalUp="0" diagonalDown="0">
        <left/>
        <right style="thin">
          <color rgb="FFBCD9DA"/>
        </right>
        <top style="thin">
          <color rgb="FFBCD9DA"/>
        </top>
        <bottom style="thin">
          <color rgb="FFBCD9DA"/>
        </bottom>
        <vertical/>
        <horizontal style="thin">
          <color rgb="FFBCD9DA"/>
        </horizontal>
      </border>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border diagonalUp="0" diagonalDown="0">
        <left/>
        <right style="thin">
          <color rgb="FFBCD9DA"/>
        </right>
        <top style="thin">
          <color rgb="FFBCD9DA"/>
        </top>
        <bottom style="thin">
          <color rgb="FFBCD9DA"/>
        </bottom>
        <vertical/>
        <horizontal style="thin">
          <color rgb="FFBCD9DA"/>
        </horizontal>
      </border>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border diagonalUp="0" diagonalDown="0">
        <left/>
        <right style="thin">
          <color rgb="FFBCD9DA"/>
        </right>
        <top/>
        <bottom/>
        <vertical/>
        <horizontal/>
      </border>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border diagonalUp="0" diagonalDown="0">
        <left/>
        <right style="thin">
          <color rgb="FFBCD9DA"/>
        </right>
        <top/>
        <bottom/>
        <vertical/>
        <horizontal/>
      </border>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border diagonalUp="0" diagonalDown="0">
        <left/>
        <right style="thin">
          <color rgb="FFBCD9DA"/>
        </right>
        <top/>
        <bottom/>
        <vertical/>
        <horizontal/>
      </border>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numFmt numFmtId="0" formatCode="General"/>
      <border diagonalUp="0" diagonalDown="0">
        <left/>
        <right style="thin">
          <color rgb="FFBCD9DA"/>
        </right>
        <top style="thin">
          <color rgb="FFBCD9DA"/>
        </top>
        <bottom style="thin">
          <color rgb="FFBCD9DA"/>
        </bottom>
        <vertical/>
        <horizontal style="thin">
          <color rgb="FFBCD9DA"/>
        </horizontal>
      </border>
    </dxf>
    <dxf>
      <numFmt numFmtId="0" formatCode="General"/>
    </dxf>
    <dxf>
      <font>
        <b/>
        <i val="0"/>
        <strike val="0"/>
        <condense val="0"/>
        <extend val="0"/>
        <outline val="0"/>
        <shadow val="0"/>
        <u val="none"/>
        <vertAlign val="baseline"/>
        <sz val="11"/>
        <color theme="1"/>
        <name val="Calibri"/>
        <scheme val="minor"/>
      </font>
      <fill>
        <patternFill patternType="solid">
          <fgColor indexed="64"/>
          <bgColor rgb="FF018B8F"/>
        </patternFill>
      </fill>
    </dxf>
    <dxf>
      <border diagonalUp="0" diagonalDown="0">
        <left style="thin">
          <color rgb="FFBCD9DA"/>
        </left>
        <right style="thin">
          <color rgb="FFBCD9DA"/>
        </right>
        <top style="thin">
          <color rgb="FFBCD9DA"/>
        </top>
        <bottom style="thin">
          <color rgb="FFBCD9DA"/>
        </bottom>
        <vertical/>
        <horizontal style="thin">
          <color rgb="FFBCD9DA"/>
        </horizontal>
      </border>
    </dxf>
    <dxf>
      <font>
        <b/>
        <i val="0"/>
        <strike val="0"/>
        <condense val="0"/>
        <extend val="0"/>
        <outline val="0"/>
        <shadow val="0"/>
        <u val="none"/>
        <vertAlign val="baseline"/>
        <sz val="11"/>
        <color theme="1"/>
        <name val="Calibri"/>
        <scheme val="minor"/>
      </font>
      <fill>
        <patternFill patternType="solid">
          <fgColor indexed="64"/>
          <bgColor rgb="FF018B8F"/>
        </patternFill>
      </fill>
    </dxf>
  </dxfs>
  <tableStyles count="0" defaultTableStyle="TableStyleMedium2" defaultPivotStyle="PivotStyleLight16"/>
  <colors>
    <mruColors>
      <color rgb="FF334F74"/>
      <color rgb="FFBCD9DA"/>
      <color rgb="FF018B8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Postes de l'entité comportant un risque important</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Importance relative de X et somme de minimis de X</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En millions de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t" anchorCtr="0"/>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98082735062528947"/>
          <c:h val="0.5561677304541478"/>
        </c:manualLayout>
      </c:layout>
      <c:barChart>
        <c:barDir val="col"/>
        <c:grouping val="clustered"/>
        <c:varyColors val="0"/>
        <c:ser>
          <c:idx val="1"/>
          <c:order val="2"/>
          <c:tx>
            <c:strRef>
              <c:f>'Poste aux risques importants'!$C$14</c:f>
              <c:strCache>
                <c:ptCount val="1"/>
                <c:pt idx="0">
                  <c:v>Montant</c:v>
                </c:pt>
              </c:strCache>
            </c:strRef>
          </c:tx>
          <c:spPr>
            <a:solidFill>
              <a:srgbClr val="BCD9D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'Poste aux risques importants'!$C$15:$C$17</c:f>
              <c:numCache>
                <c:formatCode>General</c:formatCode>
                <c:ptCount val="3"/>
                <c:pt idx="0">
                  <c:v>88</c:v>
                </c:pt>
                <c:pt idx="1">
                  <c:v>77</c:v>
                </c:pt>
                <c:pt idx="2">
                  <c:v>75</c:v>
                </c:pt>
              </c:numCache>
            </c:numRef>
          </c:val>
        </c:ser>
        <c:dLbls>
          <c:showLegendKey val="0"/>
          <c:showVal val="0"/>
          <c:showCatName val="0"/>
          <c:showSerName val="0"/>
          <c:showPercent val="0"/>
          <c:showBubbleSize val="0"/>
        </c:dLbls>
        <c:gapWidth val="150"/>
        <c:axId val="469410392"/>
        <c:axId val="469416272"/>
      </c:barChart>
      <c:lineChart>
        <c:grouping val="standard"/>
        <c:varyColors val="0"/>
        <c:ser>
          <c:idx val="0"/>
          <c:order val="0"/>
          <c:tx>
            <c:strRef>
              <c:f>'Poste aux risques importants'!$D$14</c:f>
              <c:strCache>
                <c:ptCount val="1"/>
                <c:pt idx="0">
                  <c:v>Importance Relative</c:v>
                </c:pt>
              </c:strCache>
            </c:strRef>
          </c:tx>
          <c:spPr>
            <a:ln w="28575" cap="rnd">
              <a:solidFill>
                <a:schemeClr val="bg1">
                  <a:lumMod val="50000"/>
                </a:schemeClr>
              </a:solidFill>
              <a:round/>
            </a:ln>
            <a:effectLst/>
          </c:spPr>
          <c:marker>
            <c:symbol val="none"/>
          </c:marker>
          <c:cat>
            <c:strRef>
              <c:f>'Poste aux risques importants'!$B$15:$B$17</c:f>
              <c:strCache>
                <c:ptCount val="3"/>
                <c:pt idx="0">
                  <c:v>POSTE 1</c:v>
                </c:pt>
                <c:pt idx="1">
                  <c:v>POSTE 2</c:v>
                </c:pt>
                <c:pt idx="2">
                  <c:v>POSTE 3</c:v>
                </c:pt>
              </c:strCache>
            </c:strRef>
          </c:cat>
          <c:val>
            <c:numRef>
              <c:f>'Poste aux risques importants'!$D$15:$D$17</c:f>
              <c:numCache>
                <c:formatCode>General</c:formatCode>
                <c:ptCount val="3"/>
                <c:pt idx="0">
                  <c:v>100</c:v>
                </c:pt>
                <c:pt idx="1">
                  <c:v>100</c:v>
                </c:pt>
                <c:pt idx="2">
                  <c:v>100</c:v>
                </c:pt>
              </c:numCache>
            </c:numRef>
          </c:val>
          <c:smooth val="0"/>
        </c:ser>
        <c:ser>
          <c:idx val="2"/>
          <c:order val="1"/>
          <c:tx>
            <c:strRef>
              <c:f>'Poste aux risques importants'!$E$14</c:f>
              <c:strCache>
                <c:ptCount val="1"/>
                <c:pt idx="0">
                  <c:v>de Minimis</c:v>
                </c:pt>
              </c:strCache>
            </c:strRef>
          </c:tx>
          <c:spPr>
            <a:ln w="28575" cap="rnd">
              <a:solidFill>
                <a:schemeClr val="accent3"/>
              </a:solidFill>
              <a:prstDash val="dash"/>
              <a:round/>
            </a:ln>
            <a:effectLst/>
          </c:spPr>
          <c:marker>
            <c:symbol val="none"/>
          </c:marker>
          <c:cat>
            <c:strRef>
              <c:f>'Poste aux risques importants'!$B$15:$B$17</c:f>
              <c:strCache>
                <c:ptCount val="3"/>
                <c:pt idx="0">
                  <c:v>POSTE 1</c:v>
                </c:pt>
                <c:pt idx="1">
                  <c:v>POSTE 2</c:v>
                </c:pt>
                <c:pt idx="2">
                  <c:v>POSTE 3</c:v>
                </c:pt>
              </c:strCache>
            </c:strRef>
          </c:cat>
          <c:val>
            <c:numRef>
              <c:f>'Poste aux risques importants'!$E$15:$E$17</c:f>
              <c:numCache>
                <c:formatCode>General</c:formatCode>
                <c:ptCount val="3"/>
                <c:pt idx="0">
                  <c:v>10</c:v>
                </c:pt>
                <c:pt idx="1">
                  <c:v>10</c:v>
                </c:pt>
                <c:pt idx="2">
                  <c:v>10</c:v>
                </c:pt>
              </c:numCache>
            </c:numRef>
          </c:val>
          <c:smooth val="0"/>
        </c:ser>
        <c:dLbls>
          <c:showLegendKey val="0"/>
          <c:showVal val="0"/>
          <c:showCatName val="0"/>
          <c:showSerName val="0"/>
          <c:showPercent val="0"/>
          <c:showBubbleSize val="0"/>
        </c:dLbls>
        <c:marker val="1"/>
        <c:smooth val="0"/>
        <c:axId val="469410392"/>
        <c:axId val="469416272"/>
      </c:lineChart>
      <c:catAx>
        <c:axId val="4694103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416272"/>
        <c:crosses val="autoZero"/>
        <c:auto val="1"/>
        <c:lblAlgn val="ctr"/>
        <c:lblOffset val="100"/>
        <c:noMultiLvlLbl val="0"/>
      </c:catAx>
      <c:valAx>
        <c:axId val="469416272"/>
        <c:scaling>
          <c:orientation val="minMax"/>
        </c:scaling>
        <c:delete val="1"/>
        <c:axPos val="l"/>
        <c:numFmt formatCode="General" sourceLinked="1"/>
        <c:majorTickMark val="none"/>
        <c:minorTickMark val="none"/>
        <c:tickLblPos val="nextTo"/>
        <c:crossAx val="469410392"/>
        <c:crosses val="autoZero"/>
        <c:crossBetween val="between"/>
      </c:valAx>
      <c:spPr>
        <a:noFill/>
        <a:ln>
          <a:noFill/>
        </a:ln>
        <a:effectLst/>
      </c:spPr>
    </c:plotArea>
    <c:legend>
      <c:legendPos val="r"/>
      <c:layout>
        <c:manualLayout>
          <c:xMode val="edge"/>
          <c:yMode val="edge"/>
          <c:x val="7.1974253218347703E-2"/>
          <c:y val="0.26442408765243414"/>
          <c:w val="0.87938757655293087"/>
          <c:h val="0.140391997589319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Postes d'actif de l'entité</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Importance relative de X million et somme de minimis de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En millions de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'Postes d''actifs'!$G$15</c:f>
              <c:strCache>
                <c:ptCount val="1"/>
                <c:pt idx="0">
                  <c:v>Risque Normal</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'Postes d''actifs'!$B$16:$B$21</c:f>
              <c:strCache>
                <c:ptCount val="6"/>
                <c:pt idx="0">
                  <c:v>Poste d'actif 1</c:v>
                </c:pt>
                <c:pt idx="1">
                  <c:v>Poste d'actif 2</c:v>
                </c:pt>
                <c:pt idx="2">
                  <c:v>Poste d'actif 3</c:v>
                </c:pt>
                <c:pt idx="3">
                  <c:v>Poste d'actif 4</c:v>
                </c:pt>
                <c:pt idx="4">
                  <c:v>Poste d'actif 5</c:v>
                </c:pt>
                <c:pt idx="5">
                  <c:v>Poste d'actif 6</c:v>
                </c:pt>
              </c:strCache>
            </c:strRef>
          </c:cat>
          <c:val>
            <c:numRef>
              <c:f>'Postes d''actifs'!$G$16:$G$21</c:f>
              <c:numCache>
                <c:formatCode>General</c:formatCode>
                <c:ptCount val="6"/>
                <c:pt idx="0">
                  <c:v>350</c:v>
                </c:pt>
                <c:pt idx="1">
                  <c:v>200</c:v>
                </c:pt>
                <c:pt idx="2">
                  <c:v>0</c:v>
                </c:pt>
                <c:pt idx="3">
                  <c:v>0</c:v>
                </c:pt>
                <c:pt idx="4">
                  <c:v>0</c:v>
                </c:pt>
                <c:pt idx="5">
                  <c:v>0</c:v>
                </c:pt>
              </c:numCache>
            </c:numRef>
          </c:val>
        </c:ser>
        <c:ser>
          <c:idx val="3"/>
          <c:order val="3"/>
          <c:tx>
            <c:strRef>
              <c:f>'Postes d''actifs'!$H$15</c:f>
              <c:strCache>
                <c:ptCount val="1"/>
                <c:pt idx="0">
                  <c:v>Risque Important</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'Postes d''actifs'!$H$16:$H$21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470167632"/>
        <c:axId val="470169592"/>
      </c:barChart>
      <c:lineChart>
        <c:grouping val="standard"/>
        <c:varyColors val="0"/>
        <c:ser>
          <c:idx val="0"/>
          <c:order val="1"/>
          <c:tx>
            <c:strRef>
              <c:f>'Postes d''actifs'!$D$15</c:f>
              <c:strCache>
                <c:ptCount val="1"/>
                <c:pt idx="0">
                  <c:v>Importance relative</c:v>
                </c:pt>
              </c:strCache>
            </c:strRef>
          </c:tx>
          <c:spPr>
            <a:ln w="28575" cap="rnd">
              <a:solidFill>
                <a:schemeClr val="bg1">
                  <a:lumMod val="50000"/>
                </a:schemeClr>
              </a:solidFill>
              <a:round/>
            </a:ln>
            <a:effectLst/>
          </c:spPr>
          <c:marker>
            <c:symbol val="none"/>
          </c:marker>
          <c:cat>
            <c:strRef>
              <c:f>'Postes d''actifs'!$B$16:$B$21</c:f>
              <c:strCache>
                <c:ptCount val="6"/>
                <c:pt idx="0">
                  <c:v>Poste d'actif 1</c:v>
                </c:pt>
                <c:pt idx="1">
                  <c:v>Poste d'actif 2</c:v>
                </c:pt>
                <c:pt idx="2">
                  <c:v>Poste d'actif 3</c:v>
                </c:pt>
                <c:pt idx="3">
                  <c:v>Poste d'actif 4</c:v>
                </c:pt>
                <c:pt idx="4">
                  <c:v>Poste d'actif 5</c:v>
                </c:pt>
                <c:pt idx="5">
                  <c:v>Poste d'actif 6</c:v>
                </c:pt>
              </c:strCache>
            </c:strRef>
          </c:cat>
          <c:val>
            <c:numRef>
              <c:f>'Postes d''actifs'!$D$16:$D$21</c:f>
              <c:numCache>
                <c:formatCode>General</c:formatCode>
                <c:ptCount val="6"/>
                <c:pt idx="0">
                  <c:v>100</c:v>
                </c:pt>
                <c:pt idx="1">
                  <c:v>100</c:v>
                </c:pt>
                <c:pt idx="2">
                  <c:v>100</c:v>
                </c:pt>
                <c:pt idx="3">
                  <c:v>100</c:v>
                </c:pt>
                <c:pt idx="4">
                  <c:v>100</c:v>
                </c:pt>
                <c:pt idx="5">
                  <c:v>100</c:v>
                </c:pt>
              </c:numCache>
            </c:numRef>
          </c:val>
          <c:smooth val="0"/>
        </c:ser>
        <c:ser>
          <c:idx val="2"/>
          <c:order val="2"/>
          <c:tx>
            <c:strRef>
              <c:f>'Postes d''actifs'!$E$15</c:f>
              <c:strCache>
                <c:ptCount val="1"/>
                <c:pt idx="0">
                  <c:v>de Minimis</c:v>
                </c:pt>
              </c:strCache>
            </c:strRef>
          </c:tx>
          <c:spPr>
            <a:ln w="28575" cap="rnd">
              <a:solidFill>
                <a:schemeClr val="accent3"/>
              </a:solidFill>
              <a:prstDash val="dash"/>
              <a:round/>
            </a:ln>
            <a:effectLst/>
          </c:spPr>
          <c:marker>
            <c:symbol val="none"/>
          </c:marker>
          <c:cat>
            <c:strRef>
              <c:f>'Postes d''actifs'!$B$16:$B$21</c:f>
              <c:strCache>
                <c:ptCount val="6"/>
                <c:pt idx="0">
                  <c:v>Poste d'actif 1</c:v>
                </c:pt>
                <c:pt idx="1">
                  <c:v>Poste d'actif 2</c:v>
                </c:pt>
                <c:pt idx="2">
                  <c:v>Poste d'actif 3</c:v>
                </c:pt>
                <c:pt idx="3">
                  <c:v>Poste d'actif 4</c:v>
                </c:pt>
                <c:pt idx="4">
                  <c:v>Poste d'actif 5</c:v>
                </c:pt>
                <c:pt idx="5">
                  <c:v>Poste d'actif 6</c:v>
                </c:pt>
              </c:strCache>
            </c:strRef>
          </c:cat>
          <c:val>
            <c:numRef>
              <c:f>'Postes d''actifs'!$E$16:$E$21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470167632"/>
        <c:axId val="470169592"/>
      </c:lineChart>
      <c:catAx>
        <c:axId val="47016763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169592"/>
        <c:crosses val="autoZero"/>
        <c:auto val="1"/>
        <c:lblAlgn val="ctr"/>
        <c:lblOffset val="100"/>
        <c:noMultiLvlLbl val="0"/>
      </c:catAx>
      <c:valAx>
        <c:axId val="470169592"/>
        <c:scaling>
          <c:orientation val="minMax"/>
        </c:scaling>
        <c:delete val="1"/>
        <c:axPos val="l"/>
        <c:numFmt formatCode="General" sourceLinked="1"/>
        <c:majorTickMark val="none"/>
        <c:minorTickMark val="none"/>
        <c:tickLblPos val="nextTo"/>
        <c:crossAx val="470167632"/>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Postes de passif de l'entité</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Importance relative de X million et somme de minimis de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En millions de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'Postes de passifs'!$G$15</c:f>
              <c:strCache>
                <c:ptCount val="1"/>
                <c:pt idx="0">
                  <c:v>Risque Normal</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'Postes de passifs'!$B$16:$B$21</c:f>
              <c:strCache>
                <c:ptCount val="6"/>
                <c:pt idx="0">
                  <c:v>Poste de passif 1</c:v>
                </c:pt>
                <c:pt idx="1">
                  <c:v>Poste de passif 2</c:v>
                </c:pt>
                <c:pt idx="2">
                  <c:v>Poste de passif 3</c:v>
                </c:pt>
                <c:pt idx="3">
                  <c:v>Poste de passif 4</c:v>
                </c:pt>
                <c:pt idx="4">
                  <c:v>Poste de passif 5</c:v>
                </c:pt>
                <c:pt idx="5">
                  <c:v>Poste de passif 6</c:v>
                </c:pt>
              </c:strCache>
            </c:strRef>
          </c:cat>
          <c:val>
            <c:numRef>
              <c:f>'Postes de passifs'!$G$16:$G$21</c:f>
              <c:numCache>
                <c:formatCode>General</c:formatCode>
                <c:ptCount val="6"/>
                <c:pt idx="0">
                  <c:v>350</c:v>
                </c:pt>
                <c:pt idx="1">
                  <c:v>200</c:v>
                </c:pt>
                <c:pt idx="2">
                  <c:v>0</c:v>
                </c:pt>
                <c:pt idx="3">
                  <c:v>0</c:v>
                </c:pt>
                <c:pt idx="4">
                  <c:v>0</c:v>
                </c:pt>
                <c:pt idx="5">
                  <c:v>0</c:v>
                </c:pt>
              </c:numCache>
            </c:numRef>
          </c:val>
        </c:ser>
        <c:ser>
          <c:idx val="3"/>
          <c:order val="3"/>
          <c:tx>
            <c:strRef>
              <c:f>'Postes de passifs'!$H$15</c:f>
              <c:strCache>
                <c:ptCount val="1"/>
                <c:pt idx="0">
                  <c:v>Risque Important</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'Postes de passifs'!$H$16:$H$21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470166848"/>
        <c:axId val="470168416"/>
      </c:barChart>
      <c:lineChart>
        <c:grouping val="standard"/>
        <c:varyColors val="0"/>
        <c:ser>
          <c:idx val="0"/>
          <c:order val="1"/>
          <c:tx>
            <c:strRef>
              <c:f>'Postes de passifs'!$D$15</c:f>
              <c:strCache>
                <c:ptCount val="1"/>
                <c:pt idx="0">
                  <c:v>Importance relative</c:v>
                </c:pt>
              </c:strCache>
            </c:strRef>
          </c:tx>
          <c:spPr>
            <a:ln w="28575" cap="rnd">
              <a:solidFill>
                <a:schemeClr val="bg1">
                  <a:lumMod val="50000"/>
                </a:schemeClr>
              </a:solidFill>
              <a:round/>
            </a:ln>
            <a:effectLst/>
          </c:spPr>
          <c:marker>
            <c:symbol val="none"/>
          </c:marker>
          <c:cat>
            <c:strRef>
              <c:f>'Postes de passifs'!$B$16:$B$21</c:f>
              <c:strCache>
                <c:ptCount val="6"/>
                <c:pt idx="0">
                  <c:v>Poste de passif 1</c:v>
                </c:pt>
                <c:pt idx="1">
                  <c:v>Poste de passif 2</c:v>
                </c:pt>
                <c:pt idx="2">
                  <c:v>Poste de passif 3</c:v>
                </c:pt>
                <c:pt idx="3">
                  <c:v>Poste de passif 4</c:v>
                </c:pt>
                <c:pt idx="4">
                  <c:v>Poste de passif 5</c:v>
                </c:pt>
                <c:pt idx="5">
                  <c:v>Poste de passif 6</c:v>
                </c:pt>
              </c:strCache>
            </c:strRef>
          </c:cat>
          <c:val>
            <c:numRef>
              <c:f>'Postes de passifs'!$D$16:$D$21</c:f>
              <c:numCache>
                <c:formatCode>General</c:formatCode>
                <c:ptCount val="6"/>
                <c:pt idx="0">
                  <c:v>100</c:v>
                </c:pt>
                <c:pt idx="1">
                  <c:v>100</c:v>
                </c:pt>
                <c:pt idx="2">
                  <c:v>100</c:v>
                </c:pt>
                <c:pt idx="3">
                  <c:v>100</c:v>
                </c:pt>
                <c:pt idx="4">
                  <c:v>100</c:v>
                </c:pt>
                <c:pt idx="5">
                  <c:v>100</c:v>
                </c:pt>
              </c:numCache>
            </c:numRef>
          </c:val>
          <c:smooth val="0"/>
        </c:ser>
        <c:ser>
          <c:idx val="2"/>
          <c:order val="2"/>
          <c:tx>
            <c:strRef>
              <c:f>'Postes de passifs'!$E$15</c:f>
              <c:strCache>
                <c:ptCount val="1"/>
                <c:pt idx="0">
                  <c:v>de Minimis</c:v>
                </c:pt>
              </c:strCache>
            </c:strRef>
          </c:tx>
          <c:spPr>
            <a:ln w="28575" cap="rnd">
              <a:solidFill>
                <a:schemeClr val="accent3"/>
              </a:solidFill>
              <a:prstDash val="dash"/>
              <a:round/>
            </a:ln>
            <a:effectLst/>
          </c:spPr>
          <c:marker>
            <c:symbol val="none"/>
          </c:marker>
          <c:cat>
            <c:strRef>
              <c:f>'Postes de passifs'!$B$16:$B$21</c:f>
              <c:strCache>
                <c:ptCount val="6"/>
                <c:pt idx="0">
                  <c:v>Poste de passif 1</c:v>
                </c:pt>
                <c:pt idx="1">
                  <c:v>Poste de passif 2</c:v>
                </c:pt>
                <c:pt idx="2">
                  <c:v>Poste de passif 3</c:v>
                </c:pt>
                <c:pt idx="3">
                  <c:v>Poste de passif 4</c:v>
                </c:pt>
                <c:pt idx="4">
                  <c:v>Poste de passif 5</c:v>
                </c:pt>
                <c:pt idx="5">
                  <c:v>Poste de passif 6</c:v>
                </c:pt>
              </c:strCache>
            </c:strRef>
          </c:cat>
          <c:val>
            <c:numRef>
              <c:f>'Postes de passifs'!$E$16:$E$21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470166848"/>
        <c:axId val="470168416"/>
      </c:lineChart>
      <c:catAx>
        <c:axId val="47016684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168416"/>
        <c:crosses val="autoZero"/>
        <c:auto val="1"/>
        <c:lblAlgn val="ctr"/>
        <c:lblOffset val="100"/>
        <c:noMultiLvlLbl val="0"/>
      </c:catAx>
      <c:valAx>
        <c:axId val="470168416"/>
        <c:scaling>
          <c:orientation val="minMax"/>
        </c:scaling>
        <c:delete val="1"/>
        <c:axPos val="l"/>
        <c:numFmt formatCode="General" sourceLinked="1"/>
        <c:majorTickMark val="none"/>
        <c:minorTickMark val="none"/>
        <c:tickLblPos val="nextTo"/>
        <c:crossAx val="470166848"/>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Postes de revenus de l'entité</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Importance relative de X million et somme de minimis de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En millions de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'Postes de revenus'!$G$15</c:f>
              <c:strCache>
                <c:ptCount val="1"/>
                <c:pt idx="0">
                  <c:v>Risque Normal</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'Postes de revenus'!$B$16:$B$21</c:f>
              <c:strCache>
                <c:ptCount val="6"/>
                <c:pt idx="0">
                  <c:v>Postes de revenus 1</c:v>
                </c:pt>
                <c:pt idx="1">
                  <c:v>Postes de revenus 2</c:v>
                </c:pt>
                <c:pt idx="2">
                  <c:v>Postes de revenus 3</c:v>
                </c:pt>
                <c:pt idx="3">
                  <c:v>Postes de revenus 4</c:v>
                </c:pt>
                <c:pt idx="4">
                  <c:v>Postes de revenus 5</c:v>
                </c:pt>
                <c:pt idx="5">
                  <c:v>Postes de revenus 6</c:v>
                </c:pt>
              </c:strCache>
            </c:strRef>
          </c:cat>
          <c:val>
            <c:numRef>
              <c:f>'Postes de revenus'!$G$16:$G$21</c:f>
              <c:numCache>
                <c:formatCode>General</c:formatCode>
                <c:ptCount val="6"/>
                <c:pt idx="0">
                  <c:v>350</c:v>
                </c:pt>
                <c:pt idx="1">
                  <c:v>200</c:v>
                </c:pt>
                <c:pt idx="2">
                  <c:v>0</c:v>
                </c:pt>
                <c:pt idx="3">
                  <c:v>0</c:v>
                </c:pt>
                <c:pt idx="4">
                  <c:v>0</c:v>
                </c:pt>
                <c:pt idx="5">
                  <c:v>0</c:v>
                </c:pt>
              </c:numCache>
            </c:numRef>
          </c:val>
        </c:ser>
        <c:ser>
          <c:idx val="3"/>
          <c:order val="3"/>
          <c:tx>
            <c:strRef>
              <c:f>'Postes de revenus'!$H$15</c:f>
              <c:strCache>
                <c:ptCount val="1"/>
                <c:pt idx="0">
                  <c:v>Risque Important</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'Postes de revenus'!$H$16:$H$21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470168808"/>
        <c:axId val="470169200"/>
      </c:barChart>
      <c:lineChart>
        <c:grouping val="standard"/>
        <c:varyColors val="0"/>
        <c:ser>
          <c:idx val="0"/>
          <c:order val="1"/>
          <c:tx>
            <c:strRef>
              <c:f>'Postes de revenus'!$D$15</c:f>
              <c:strCache>
                <c:ptCount val="1"/>
                <c:pt idx="0">
                  <c:v>Importance relative</c:v>
                </c:pt>
              </c:strCache>
            </c:strRef>
          </c:tx>
          <c:spPr>
            <a:ln w="28575" cap="rnd">
              <a:solidFill>
                <a:schemeClr val="bg1">
                  <a:lumMod val="50000"/>
                </a:schemeClr>
              </a:solidFill>
              <a:round/>
            </a:ln>
            <a:effectLst/>
          </c:spPr>
          <c:marker>
            <c:symbol val="none"/>
          </c:marker>
          <c:cat>
            <c:strRef>
              <c:f>'Postes de revenus'!$B$16:$B$21</c:f>
              <c:strCache>
                <c:ptCount val="6"/>
                <c:pt idx="0">
                  <c:v>Postes de revenus 1</c:v>
                </c:pt>
                <c:pt idx="1">
                  <c:v>Postes de revenus 2</c:v>
                </c:pt>
                <c:pt idx="2">
                  <c:v>Postes de revenus 3</c:v>
                </c:pt>
                <c:pt idx="3">
                  <c:v>Postes de revenus 4</c:v>
                </c:pt>
                <c:pt idx="4">
                  <c:v>Postes de revenus 5</c:v>
                </c:pt>
                <c:pt idx="5">
                  <c:v>Postes de revenus 6</c:v>
                </c:pt>
              </c:strCache>
            </c:strRef>
          </c:cat>
          <c:val>
            <c:numRef>
              <c:f>'Postes de revenus'!$D$16:$D$21</c:f>
              <c:numCache>
                <c:formatCode>General</c:formatCode>
                <c:ptCount val="6"/>
                <c:pt idx="0">
                  <c:v>100</c:v>
                </c:pt>
                <c:pt idx="1">
                  <c:v>100</c:v>
                </c:pt>
                <c:pt idx="2">
                  <c:v>100</c:v>
                </c:pt>
                <c:pt idx="3">
                  <c:v>100</c:v>
                </c:pt>
                <c:pt idx="4">
                  <c:v>100</c:v>
                </c:pt>
                <c:pt idx="5">
                  <c:v>100</c:v>
                </c:pt>
              </c:numCache>
            </c:numRef>
          </c:val>
          <c:smooth val="0"/>
        </c:ser>
        <c:ser>
          <c:idx val="2"/>
          <c:order val="2"/>
          <c:tx>
            <c:strRef>
              <c:f>'Postes de revenus'!$E$15</c:f>
              <c:strCache>
                <c:ptCount val="1"/>
                <c:pt idx="0">
                  <c:v>de Minimis</c:v>
                </c:pt>
              </c:strCache>
            </c:strRef>
          </c:tx>
          <c:spPr>
            <a:ln w="28575" cap="rnd">
              <a:solidFill>
                <a:schemeClr val="accent3"/>
              </a:solidFill>
              <a:prstDash val="dash"/>
              <a:round/>
            </a:ln>
            <a:effectLst/>
          </c:spPr>
          <c:marker>
            <c:symbol val="none"/>
          </c:marker>
          <c:cat>
            <c:strRef>
              <c:f>'Postes de revenus'!$B$16:$B$21</c:f>
              <c:strCache>
                <c:ptCount val="6"/>
                <c:pt idx="0">
                  <c:v>Postes de revenus 1</c:v>
                </c:pt>
                <c:pt idx="1">
                  <c:v>Postes de revenus 2</c:v>
                </c:pt>
                <c:pt idx="2">
                  <c:v>Postes de revenus 3</c:v>
                </c:pt>
                <c:pt idx="3">
                  <c:v>Postes de revenus 4</c:v>
                </c:pt>
                <c:pt idx="4">
                  <c:v>Postes de revenus 5</c:v>
                </c:pt>
                <c:pt idx="5">
                  <c:v>Postes de revenus 6</c:v>
                </c:pt>
              </c:strCache>
            </c:strRef>
          </c:cat>
          <c:val>
            <c:numRef>
              <c:f>'Postes de revenus'!$E$16:$E$21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470168808"/>
        <c:axId val="470169200"/>
      </c:lineChart>
      <c:catAx>
        <c:axId val="47016880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169200"/>
        <c:crosses val="autoZero"/>
        <c:auto val="1"/>
        <c:lblAlgn val="ctr"/>
        <c:lblOffset val="100"/>
        <c:noMultiLvlLbl val="0"/>
      </c:catAx>
      <c:valAx>
        <c:axId val="470169200"/>
        <c:scaling>
          <c:orientation val="minMax"/>
        </c:scaling>
        <c:delete val="1"/>
        <c:axPos val="l"/>
        <c:numFmt formatCode="General" sourceLinked="1"/>
        <c:majorTickMark val="none"/>
        <c:minorTickMark val="none"/>
        <c:tickLblPos val="nextTo"/>
        <c:crossAx val="470168808"/>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Postes de dépenses de l'entité</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Importance relative de X million et somme de minimis de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En millions de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'Postes de dépenses'!$G$15</c:f>
              <c:strCache>
                <c:ptCount val="1"/>
                <c:pt idx="0">
                  <c:v>Risque Normal</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'Postes de dépenses'!$B$16:$B$21</c:f>
              <c:strCache>
                <c:ptCount val="6"/>
                <c:pt idx="0">
                  <c:v>Postes de dépenses 1</c:v>
                </c:pt>
                <c:pt idx="1">
                  <c:v>Postes de dépenses 2</c:v>
                </c:pt>
                <c:pt idx="2">
                  <c:v>Postes de dépenses 3</c:v>
                </c:pt>
                <c:pt idx="3">
                  <c:v>Postes de dépenses 4</c:v>
                </c:pt>
                <c:pt idx="4">
                  <c:v>Postes de dépenses 5</c:v>
                </c:pt>
                <c:pt idx="5">
                  <c:v>Postes de dépenses 6</c:v>
                </c:pt>
              </c:strCache>
            </c:strRef>
          </c:cat>
          <c:val>
            <c:numRef>
              <c:f>'Postes de dépenses'!$G$16:$G$21</c:f>
              <c:numCache>
                <c:formatCode>General</c:formatCode>
                <c:ptCount val="6"/>
                <c:pt idx="0">
                  <c:v>350</c:v>
                </c:pt>
                <c:pt idx="1">
                  <c:v>200</c:v>
                </c:pt>
                <c:pt idx="2">
                  <c:v>0</c:v>
                </c:pt>
                <c:pt idx="3">
                  <c:v>0</c:v>
                </c:pt>
                <c:pt idx="4">
                  <c:v>0</c:v>
                </c:pt>
                <c:pt idx="5">
                  <c:v>0</c:v>
                </c:pt>
              </c:numCache>
            </c:numRef>
          </c:val>
        </c:ser>
        <c:ser>
          <c:idx val="3"/>
          <c:order val="3"/>
          <c:tx>
            <c:strRef>
              <c:f>'Postes de dépenses'!$H$15</c:f>
              <c:strCache>
                <c:ptCount val="1"/>
                <c:pt idx="0">
                  <c:v>Risque Important</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'Postes de dépenses'!$H$16:$H$21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470170768"/>
        <c:axId val="470163320"/>
      </c:barChart>
      <c:lineChart>
        <c:grouping val="standard"/>
        <c:varyColors val="0"/>
        <c:ser>
          <c:idx val="0"/>
          <c:order val="1"/>
          <c:tx>
            <c:strRef>
              <c:f>'Postes de dépenses'!$D$15</c:f>
              <c:strCache>
                <c:ptCount val="1"/>
                <c:pt idx="0">
                  <c:v>Importance relative</c:v>
                </c:pt>
              </c:strCache>
            </c:strRef>
          </c:tx>
          <c:spPr>
            <a:ln w="28575" cap="rnd">
              <a:solidFill>
                <a:schemeClr val="bg1">
                  <a:lumMod val="50000"/>
                </a:schemeClr>
              </a:solidFill>
              <a:round/>
            </a:ln>
            <a:effectLst/>
          </c:spPr>
          <c:marker>
            <c:symbol val="none"/>
          </c:marker>
          <c:cat>
            <c:strRef>
              <c:f>'Postes de dépenses'!$B$16:$B$21</c:f>
              <c:strCache>
                <c:ptCount val="6"/>
                <c:pt idx="0">
                  <c:v>Postes de dépenses 1</c:v>
                </c:pt>
                <c:pt idx="1">
                  <c:v>Postes de dépenses 2</c:v>
                </c:pt>
                <c:pt idx="2">
                  <c:v>Postes de dépenses 3</c:v>
                </c:pt>
                <c:pt idx="3">
                  <c:v>Postes de dépenses 4</c:v>
                </c:pt>
                <c:pt idx="4">
                  <c:v>Postes de dépenses 5</c:v>
                </c:pt>
                <c:pt idx="5">
                  <c:v>Postes de dépenses 6</c:v>
                </c:pt>
              </c:strCache>
            </c:strRef>
          </c:cat>
          <c:val>
            <c:numRef>
              <c:f>'Postes de dépenses'!$D$16:$D$21</c:f>
              <c:numCache>
                <c:formatCode>General</c:formatCode>
                <c:ptCount val="6"/>
                <c:pt idx="0">
                  <c:v>100</c:v>
                </c:pt>
                <c:pt idx="1">
                  <c:v>100</c:v>
                </c:pt>
                <c:pt idx="2">
                  <c:v>100</c:v>
                </c:pt>
                <c:pt idx="3">
                  <c:v>100</c:v>
                </c:pt>
                <c:pt idx="4">
                  <c:v>100</c:v>
                </c:pt>
                <c:pt idx="5">
                  <c:v>100</c:v>
                </c:pt>
              </c:numCache>
            </c:numRef>
          </c:val>
          <c:smooth val="0"/>
        </c:ser>
        <c:ser>
          <c:idx val="2"/>
          <c:order val="2"/>
          <c:tx>
            <c:strRef>
              <c:f>'Postes de dépenses'!$E$15</c:f>
              <c:strCache>
                <c:ptCount val="1"/>
                <c:pt idx="0">
                  <c:v>de Minimis</c:v>
                </c:pt>
              </c:strCache>
            </c:strRef>
          </c:tx>
          <c:spPr>
            <a:ln w="28575" cap="rnd">
              <a:solidFill>
                <a:schemeClr val="accent3"/>
              </a:solidFill>
              <a:prstDash val="dash"/>
              <a:round/>
            </a:ln>
            <a:effectLst/>
          </c:spPr>
          <c:marker>
            <c:symbol val="none"/>
          </c:marker>
          <c:cat>
            <c:strRef>
              <c:f>'Postes de dépenses'!$B$16:$B$21</c:f>
              <c:strCache>
                <c:ptCount val="6"/>
                <c:pt idx="0">
                  <c:v>Postes de dépenses 1</c:v>
                </c:pt>
                <c:pt idx="1">
                  <c:v>Postes de dépenses 2</c:v>
                </c:pt>
                <c:pt idx="2">
                  <c:v>Postes de dépenses 3</c:v>
                </c:pt>
                <c:pt idx="3">
                  <c:v>Postes de dépenses 4</c:v>
                </c:pt>
                <c:pt idx="4">
                  <c:v>Postes de dépenses 5</c:v>
                </c:pt>
                <c:pt idx="5">
                  <c:v>Postes de dépenses 6</c:v>
                </c:pt>
              </c:strCache>
            </c:strRef>
          </c:cat>
          <c:val>
            <c:numRef>
              <c:f>'Postes de dépenses'!$E$16:$E$21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470170768"/>
        <c:axId val="470163320"/>
      </c:lineChart>
      <c:catAx>
        <c:axId val="47017076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163320"/>
        <c:crosses val="autoZero"/>
        <c:auto val="1"/>
        <c:lblAlgn val="ctr"/>
        <c:lblOffset val="100"/>
        <c:noMultiLvlLbl val="0"/>
      </c:catAx>
      <c:valAx>
        <c:axId val="470163320"/>
        <c:scaling>
          <c:orientation val="minMax"/>
        </c:scaling>
        <c:delete val="1"/>
        <c:axPos val="l"/>
        <c:numFmt formatCode="General" sourceLinked="1"/>
        <c:majorTickMark val="none"/>
        <c:minorTickMark val="none"/>
        <c:tickLblPos val="nextTo"/>
        <c:crossAx val="470170768"/>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Autres postes de l'entité</a:t>
            </a:r>
          </a:p>
          <a:p>
            <a:pPr algn="l" rtl="0">
              <a:defRPr lang="en-US" b="1">
                <a:solidFill>
                  <a:sysClr val="windowText" lastClr="000000">
                    <a:lumMod val="65000"/>
                    <a:lumOff val="35000"/>
                  </a:sysClr>
                </a:solidFill>
              </a:defRPr>
            </a:pPr>
            <a:r>
              <a:rPr lang="en-US" sz="1200" b="1" i="0" u="none" strike="noStrike" kern="1200" spc="0" baseline="0">
                <a:solidFill>
                  <a:schemeClr val="bg1">
                    <a:lumMod val="50000"/>
                  </a:schemeClr>
                </a:solidFill>
                <a:latin typeface="+mn-lt"/>
                <a:ea typeface="+mn-ea"/>
                <a:cs typeface="+mn-cs"/>
              </a:rPr>
              <a:t>Importance relative de X million et somme de minimis de X million</a:t>
            </a:r>
          </a:p>
          <a:p>
            <a:pPr algn="l" rtl="0">
              <a:defRPr lang="en-US" b="1">
                <a:solidFill>
                  <a:sysClr val="windowText" lastClr="000000">
                    <a:lumMod val="65000"/>
                    <a:lumOff val="35000"/>
                  </a:sysClr>
                </a:solidFill>
              </a:defRPr>
            </a:pPr>
            <a:r>
              <a:rPr lang="en-US" sz="1000" b="1" i="0" u="none" strike="noStrike" kern="1200" spc="0" baseline="0">
                <a:solidFill>
                  <a:schemeClr val="bg1">
                    <a:lumMod val="75000"/>
                  </a:schemeClr>
                </a:solidFill>
                <a:latin typeface="+mn-lt"/>
                <a:ea typeface="+mn-ea"/>
                <a:cs typeface="+mn-cs"/>
              </a:rPr>
              <a:t>En millions de dollars</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33667771561832643"/>
          <c:w val="0.78920528704314574"/>
          <c:h val="0.5561677304541478"/>
        </c:manualLayout>
      </c:layout>
      <c:barChart>
        <c:barDir val="col"/>
        <c:grouping val="clustered"/>
        <c:varyColors val="0"/>
        <c:ser>
          <c:idx val="1"/>
          <c:order val="0"/>
          <c:tx>
            <c:strRef>
              <c:f>'Autres postes'!$G$15</c:f>
              <c:strCache>
                <c:ptCount val="1"/>
                <c:pt idx="0">
                  <c:v>Risque Normal</c:v>
                </c:pt>
              </c:strCache>
            </c:strRef>
          </c:tx>
          <c:spPr>
            <a:solidFill>
              <a:srgbClr val="018B8F"/>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'Autres postes'!$B$16:$B$21</c:f>
              <c:strCache>
                <c:ptCount val="6"/>
                <c:pt idx="0">
                  <c:v>Autres postes 1</c:v>
                </c:pt>
                <c:pt idx="1">
                  <c:v>Autres postes 2</c:v>
                </c:pt>
                <c:pt idx="2">
                  <c:v>Autres postes 3</c:v>
                </c:pt>
                <c:pt idx="3">
                  <c:v>Autres postes 4</c:v>
                </c:pt>
                <c:pt idx="4">
                  <c:v>Autres postes 5</c:v>
                </c:pt>
                <c:pt idx="5">
                  <c:v>Autres postes 6</c:v>
                </c:pt>
              </c:strCache>
            </c:strRef>
          </c:cat>
          <c:val>
            <c:numRef>
              <c:f>'Autres postes'!$G$16:$G$21</c:f>
              <c:numCache>
                <c:formatCode>General</c:formatCode>
                <c:ptCount val="6"/>
                <c:pt idx="0">
                  <c:v>350</c:v>
                </c:pt>
                <c:pt idx="1">
                  <c:v>200</c:v>
                </c:pt>
                <c:pt idx="2">
                  <c:v>0</c:v>
                </c:pt>
                <c:pt idx="3">
                  <c:v>0</c:v>
                </c:pt>
                <c:pt idx="4">
                  <c:v>0</c:v>
                </c:pt>
                <c:pt idx="5">
                  <c:v>0</c:v>
                </c:pt>
              </c:numCache>
            </c:numRef>
          </c:val>
        </c:ser>
        <c:ser>
          <c:idx val="3"/>
          <c:order val="3"/>
          <c:tx>
            <c:strRef>
              <c:f>'Autres postes'!$H$15</c:f>
              <c:strCache>
                <c:ptCount val="1"/>
                <c:pt idx="0">
                  <c:v>Risque Important</c:v>
                </c:pt>
              </c:strCache>
            </c:strRef>
          </c:tx>
          <c:spPr>
            <a:solidFill>
              <a:srgbClr val="BCD9DA"/>
            </a:solidFill>
            <a:ln>
              <a:noFill/>
            </a:ln>
            <a:effectLst/>
          </c:spPr>
          <c:invertIfNegative val="0"/>
          <c:dLbls>
            <c:numFmt formatCode="#&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'Autres postes'!$H$16:$H$21</c:f>
              <c:numCache>
                <c:formatCode>General</c:formatCode>
                <c:ptCount val="6"/>
                <c:pt idx="0">
                  <c:v>0</c:v>
                </c:pt>
                <c:pt idx="1">
                  <c:v>0</c:v>
                </c:pt>
                <c:pt idx="2">
                  <c:v>90</c:v>
                </c:pt>
                <c:pt idx="3">
                  <c:v>88</c:v>
                </c:pt>
                <c:pt idx="4">
                  <c:v>77</c:v>
                </c:pt>
                <c:pt idx="5">
                  <c:v>75</c:v>
                </c:pt>
              </c:numCache>
            </c:numRef>
          </c:val>
        </c:ser>
        <c:dLbls>
          <c:showLegendKey val="0"/>
          <c:showVal val="0"/>
          <c:showCatName val="0"/>
          <c:showSerName val="0"/>
          <c:showPercent val="0"/>
          <c:showBubbleSize val="0"/>
        </c:dLbls>
        <c:gapWidth val="50"/>
        <c:overlap val="100"/>
        <c:axId val="470165280"/>
        <c:axId val="470165672"/>
      </c:barChart>
      <c:lineChart>
        <c:grouping val="standard"/>
        <c:varyColors val="0"/>
        <c:ser>
          <c:idx val="0"/>
          <c:order val="1"/>
          <c:tx>
            <c:strRef>
              <c:f>'Autres postes'!$D$15</c:f>
              <c:strCache>
                <c:ptCount val="1"/>
                <c:pt idx="0">
                  <c:v>Importance relative</c:v>
                </c:pt>
              </c:strCache>
            </c:strRef>
          </c:tx>
          <c:spPr>
            <a:ln w="28575" cap="rnd">
              <a:solidFill>
                <a:schemeClr val="bg1">
                  <a:lumMod val="50000"/>
                </a:schemeClr>
              </a:solidFill>
              <a:round/>
            </a:ln>
            <a:effectLst/>
          </c:spPr>
          <c:marker>
            <c:symbol val="none"/>
          </c:marker>
          <c:cat>
            <c:strRef>
              <c:f>'Autres postes'!$B$16:$B$21</c:f>
              <c:strCache>
                <c:ptCount val="6"/>
                <c:pt idx="0">
                  <c:v>Autres postes 1</c:v>
                </c:pt>
                <c:pt idx="1">
                  <c:v>Autres postes 2</c:v>
                </c:pt>
                <c:pt idx="2">
                  <c:v>Autres postes 3</c:v>
                </c:pt>
                <c:pt idx="3">
                  <c:v>Autres postes 4</c:v>
                </c:pt>
                <c:pt idx="4">
                  <c:v>Autres postes 5</c:v>
                </c:pt>
                <c:pt idx="5">
                  <c:v>Autres postes 6</c:v>
                </c:pt>
              </c:strCache>
            </c:strRef>
          </c:cat>
          <c:val>
            <c:numRef>
              <c:f>'Autres postes'!$D$16:$D$21</c:f>
              <c:numCache>
                <c:formatCode>General</c:formatCode>
                <c:ptCount val="6"/>
                <c:pt idx="0">
                  <c:v>100</c:v>
                </c:pt>
                <c:pt idx="1">
                  <c:v>100</c:v>
                </c:pt>
                <c:pt idx="2">
                  <c:v>100</c:v>
                </c:pt>
                <c:pt idx="3">
                  <c:v>100</c:v>
                </c:pt>
                <c:pt idx="4">
                  <c:v>100</c:v>
                </c:pt>
                <c:pt idx="5">
                  <c:v>100</c:v>
                </c:pt>
              </c:numCache>
            </c:numRef>
          </c:val>
          <c:smooth val="0"/>
        </c:ser>
        <c:ser>
          <c:idx val="2"/>
          <c:order val="2"/>
          <c:tx>
            <c:strRef>
              <c:f>'Autres postes'!$E$15</c:f>
              <c:strCache>
                <c:ptCount val="1"/>
                <c:pt idx="0">
                  <c:v>de Minimis</c:v>
                </c:pt>
              </c:strCache>
            </c:strRef>
          </c:tx>
          <c:spPr>
            <a:ln w="28575" cap="rnd">
              <a:solidFill>
                <a:schemeClr val="accent3"/>
              </a:solidFill>
              <a:prstDash val="dash"/>
              <a:round/>
            </a:ln>
            <a:effectLst/>
          </c:spPr>
          <c:marker>
            <c:symbol val="none"/>
          </c:marker>
          <c:cat>
            <c:strRef>
              <c:f>'Autres postes'!$B$16:$B$21</c:f>
              <c:strCache>
                <c:ptCount val="6"/>
                <c:pt idx="0">
                  <c:v>Autres postes 1</c:v>
                </c:pt>
                <c:pt idx="1">
                  <c:v>Autres postes 2</c:v>
                </c:pt>
                <c:pt idx="2">
                  <c:v>Autres postes 3</c:v>
                </c:pt>
                <c:pt idx="3">
                  <c:v>Autres postes 4</c:v>
                </c:pt>
                <c:pt idx="4">
                  <c:v>Autres postes 5</c:v>
                </c:pt>
                <c:pt idx="5">
                  <c:v>Autres postes 6</c:v>
                </c:pt>
              </c:strCache>
            </c:strRef>
          </c:cat>
          <c:val>
            <c:numRef>
              <c:f>'Autres postes'!$E$16:$E$21</c:f>
              <c:numCache>
                <c:formatCode>General</c:formatCode>
                <c:ptCount val="6"/>
                <c:pt idx="0">
                  <c:v>10</c:v>
                </c:pt>
                <c:pt idx="1">
                  <c:v>10</c:v>
                </c:pt>
                <c:pt idx="2">
                  <c:v>10</c:v>
                </c:pt>
                <c:pt idx="3">
                  <c:v>10</c:v>
                </c:pt>
                <c:pt idx="4">
                  <c:v>10</c:v>
                </c:pt>
                <c:pt idx="5">
                  <c:v>10</c:v>
                </c:pt>
              </c:numCache>
            </c:numRef>
          </c:val>
          <c:smooth val="0"/>
        </c:ser>
        <c:dLbls>
          <c:showLegendKey val="0"/>
          <c:showVal val="0"/>
          <c:showCatName val="0"/>
          <c:showSerName val="0"/>
          <c:showPercent val="0"/>
          <c:showBubbleSize val="0"/>
        </c:dLbls>
        <c:marker val="1"/>
        <c:smooth val="0"/>
        <c:axId val="470165280"/>
        <c:axId val="470165672"/>
      </c:lineChart>
      <c:catAx>
        <c:axId val="47016528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165672"/>
        <c:crosses val="autoZero"/>
        <c:auto val="1"/>
        <c:lblAlgn val="ctr"/>
        <c:lblOffset val="100"/>
        <c:noMultiLvlLbl val="0"/>
      </c:catAx>
      <c:valAx>
        <c:axId val="470165672"/>
        <c:scaling>
          <c:orientation val="minMax"/>
        </c:scaling>
        <c:delete val="1"/>
        <c:axPos val="l"/>
        <c:numFmt formatCode="General" sourceLinked="1"/>
        <c:majorTickMark val="none"/>
        <c:minorTickMark val="none"/>
        <c:tickLblPos val="nextTo"/>
        <c:crossAx val="470165280"/>
        <c:crosses val="autoZero"/>
        <c:crossBetween val="between"/>
      </c:valAx>
      <c:spPr>
        <a:noFill/>
        <a:ln>
          <a:noFill/>
        </a:ln>
        <a:effectLst/>
      </c:spPr>
    </c:plotArea>
    <c:legend>
      <c:legendPos val="r"/>
      <c:layout>
        <c:manualLayout>
          <c:xMode val="edge"/>
          <c:yMode val="edge"/>
          <c:x val="0.78832906360045585"/>
          <c:y val="0.29834920801289189"/>
          <c:w val="0.17721319247498851"/>
          <c:h val="0.278357156270607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latin typeface="+mn-lt"/>
                <a:ea typeface="+mn-ea"/>
                <a:cs typeface="+mn-cs"/>
              </a:rPr>
              <a:t>Sources d'éléments probants</a:t>
            </a:r>
          </a:p>
          <a:p>
            <a:pPr algn="l" rtl="0">
              <a:defRPr lang="en-US" b="1">
                <a:solidFill>
                  <a:sysClr val="windowText" lastClr="000000">
                    <a:lumMod val="65000"/>
                    <a:lumOff val="35000"/>
                  </a:sysClr>
                </a:solidFill>
              </a:defRPr>
            </a:pPr>
            <a:r>
              <a:rPr lang="en-US" sz="1400" b="1" i="0" u="none" strike="noStrike" kern="1200" spc="0" baseline="0">
                <a:solidFill>
                  <a:schemeClr val="bg1">
                    <a:lumMod val="50000"/>
                  </a:schemeClr>
                </a:solidFill>
                <a:latin typeface="+mn-lt"/>
                <a:ea typeface="+mn-ea"/>
                <a:cs typeface="+mn-cs"/>
              </a:rPr>
              <a:t>Pour les postes ayant un risque important</a:t>
            </a:r>
          </a:p>
        </c:rich>
      </c:tx>
      <c:layout>
        <c:manualLayout>
          <c:xMode val="edge"/>
          <c:yMode val="edge"/>
          <c:x val="2.2498118886380737E-2"/>
          <c:y val="2.1505277730466722E-2"/>
        </c:manualLayout>
      </c:layout>
      <c:overlay val="0"/>
      <c:spPr>
        <a:noFill/>
        <a:ln>
          <a:noFill/>
        </a:ln>
        <a:effectLst/>
      </c:spPr>
      <c:txPr>
        <a:bodyPr rot="0" spcFirstLastPara="1" vertOverflow="ellipsis" vert="horz" wrap="square" anchor="ctr" anchorCtr="1"/>
        <a:lstStyle/>
        <a:p>
          <a:pPr algn="l" rtl="0">
            <a:defRPr lang="en-US" sz="14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0436312435918297E-3"/>
          <c:y val="0.16817271692141422"/>
          <c:w val="0.97216433978322503"/>
          <c:h val="0.72467263972518137"/>
        </c:manualLayout>
      </c:layout>
      <c:barChart>
        <c:barDir val="col"/>
        <c:grouping val="percentStacked"/>
        <c:varyColors val="0"/>
        <c:ser>
          <c:idx val="5"/>
          <c:order val="0"/>
          <c:tx>
            <c:strRef>
              <c:f>'Sources d''éléments probants'!$C$14</c:f>
              <c:strCache>
                <c:ptCount val="1"/>
                <c:pt idx="0">
                  <c:v>Tests de détail</c:v>
                </c:pt>
              </c:strCache>
            </c:strRef>
          </c:tx>
          <c:spPr>
            <a:solidFill>
              <a:srgbClr val="334F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'Sources d''éléments probants'!$C$15:$C$20</c:f>
              <c:numCache>
                <c:formatCode>0%</c:formatCode>
                <c:ptCount val="6"/>
                <c:pt idx="0">
                  <c:v>0.1</c:v>
                </c:pt>
                <c:pt idx="1">
                  <c:v>1</c:v>
                </c:pt>
                <c:pt idx="3">
                  <c:v>0.33</c:v>
                </c:pt>
                <c:pt idx="4">
                  <c:v>0.25</c:v>
                </c:pt>
                <c:pt idx="5">
                  <c:v>0.5</c:v>
                </c:pt>
              </c:numCache>
            </c:numRef>
          </c:val>
        </c:ser>
        <c:ser>
          <c:idx val="0"/>
          <c:order val="1"/>
          <c:tx>
            <c:strRef>
              <c:f>'Sources d''éléments probants'!$D$14</c:f>
              <c:strCache>
                <c:ptCount val="1"/>
                <c:pt idx="0">
                  <c:v>Revue analytique</c:v>
                </c:pt>
              </c:strCache>
            </c:strRef>
          </c:tx>
          <c:spPr>
            <a:solidFill>
              <a:srgbClr val="018B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'Sources d''éléments probants'!$B$15:$B$20</c:f>
              <c:strCache>
                <c:ptCount val="6"/>
                <c:pt idx="0">
                  <c:v>FSLI1</c:v>
                </c:pt>
                <c:pt idx="1">
                  <c:v>FSLI3</c:v>
                </c:pt>
                <c:pt idx="2">
                  <c:v>FSLI4</c:v>
                </c:pt>
                <c:pt idx="3">
                  <c:v>FSLI5</c:v>
                </c:pt>
                <c:pt idx="4">
                  <c:v>FSLI6</c:v>
                </c:pt>
                <c:pt idx="5">
                  <c:v>FSLI2</c:v>
                </c:pt>
              </c:strCache>
            </c:strRef>
          </c:cat>
          <c:val>
            <c:numRef>
              <c:f>'Sources d''éléments probants'!$D$15:$D$20</c:f>
              <c:numCache>
                <c:formatCode>General</c:formatCode>
                <c:ptCount val="6"/>
                <c:pt idx="0" formatCode="0%">
                  <c:v>0.3</c:v>
                </c:pt>
                <c:pt idx="2" formatCode="0%">
                  <c:v>1</c:v>
                </c:pt>
                <c:pt idx="3" formatCode="0%">
                  <c:v>0.33</c:v>
                </c:pt>
                <c:pt idx="4" formatCode="0%">
                  <c:v>0.5</c:v>
                </c:pt>
                <c:pt idx="5" formatCode="0%">
                  <c:v>0.5</c:v>
                </c:pt>
              </c:numCache>
            </c:numRef>
          </c:val>
        </c:ser>
        <c:ser>
          <c:idx val="2"/>
          <c:order val="2"/>
          <c:tx>
            <c:strRef>
              <c:f>'Sources d''éléments probants'!$E$14</c:f>
              <c:strCache>
                <c:ptCount val="1"/>
                <c:pt idx="0">
                  <c:v>Tests de contrôles</c:v>
                </c:pt>
              </c:strCache>
            </c:strRef>
          </c:tx>
          <c:spPr>
            <a:solidFill>
              <a:srgbClr val="BCD9DA"/>
            </a:solidFill>
            <a:ln>
              <a:noFill/>
              <a:prstDash val="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'Sources d''éléments probants'!$B$15:$B$20</c:f>
              <c:strCache>
                <c:ptCount val="6"/>
                <c:pt idx="0">
                  <c:v>FSLI1</c:v>
                </c:pt>
                <c:pt idx="1">
                  <c:v>FSLI3</c:v>
                </c:pt>
                <c:pt idx="2">
                  <c:v>FSLI4</c:v>
                </c:pt>
                <c:pt idx="3">
                  <c:v>FSLI5</c:v>
                </c:pt>
                <c:pt idx="4">
                  <c:v>FSLI6</c:v>
                </c:pt>
                <c:pt idx="5">
                  <c:v>FSLI2</c:v>
                </c:pt>
              </c:strCache>
            </c:strRef>
          </c:cat>
          <c:val>
            <c:numRef>
              <c:f>'Sources d''éléments probants'!$E$15:$E$20</c:f>
              <c:numCache>
                <c:formatCode>General</c:formatCode>
                <c:ptCount val="6"/>
                <c:pt idx="0" formatCode="0%">
                  <c:v>0.7</c:v>
                </c:pt>
                <c:pt idx="3" formatCode="0%">
                  <c:v>0.34</c:v>
                </c:pt>
                <c:pt idx="4" formatCode="0%">
                  <c:v>0.25</c:v>
                </c:pt>
                <c:pt idx="5" formatCode="0%">
                  <c:v>0.1</c:v>
                </c:pt>
              </c:numCache>
            </c:numRef>
          </c:val>
        </c:ser>
        <c:dLbls>
          <c:showLegendKey val="0"/>
          <c:showVal val="0"/>
          <c:showCatName val="0"/>
          <c:showSerName val="0"/>
          <c:showPercent val="0"/>
          <c:showBubbleSize val="0"/>
        </c:dLbls>
        <c:gapWidth val="60"/>
        <c:overlap val="100"/>
        <c:axId val="470557344"/>
        <c:axId val="470558128"/>
        <c:extLst/>
      </c:barChart>
      <c:catAx>
        <c:axId val="47055734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58128"/>
        <c:crosses val="autoZero"/>
        <c:auto val="1"/>
        <c:lblAlgn val="ctr"/>
        <c:lblOffset val="100"/>
        <c:noMultiLvlLbl val="0"/>
      </c:catAx>
      <c:valAx>
        <c:axId val="470558128"/>
        <c:scaling>
          <c:orientation val="minMax"/>
        </c:scaling>
        <c:delete val="1"/>
        <c:axPos val="l"/>
        <c:numFmt formatCode="0%" sourceLinked="1"/>
        <c:majorTickMark val="none"/>
        <c:minorTickMark val="none"/>
        <c:tickLblPos val="nextTo"/>
        <c:crossAx val="470557344"/>
        <c:crosses val="autoZero"/>
        <c:crossBetween val="between"/>
      </c:valAx>
      <c:spPr>
        <a:noFill/>
        <a:ln>
          <a:noFill/>
        </a:ln>
        <a:effectLst/>
      </c:spPr>
    </c:plotArea>
    <c:legend>
      <c:legendPos val="t"/>
      <c:layout>
        <c:manualLayout>
          <c:xMode val="edge"/>
          <c:yMode val="edge"/>
          <c:x val="0.20249697561389732"/>
          <c:y val="0.10221480816736143"/>
          <c:w val="0.58643925405550723"/>
          <c:h val="4.67973325297732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CA" sz="1000" b="1">
                <a:solidFill>
                  <a:schemeClr val="tx1">
                    <a:lumMod val="65000"/>
                    <a:lumOff val="35000"/>
                  </a:schemeClr>
                </a:solidFill>
              </a:rPr>
              <a:t>en millions</a:t>
            </a:r>
          </a:p>
        </c:rich>
      </c:tx>
      <c:layout>
        <c:manualLayout>
          <c:xMode val="edge"/>
          <c:yMode val="edge"/>
          <c:x val="4.3105301888027185E-2"/>
          <c:y val="0.11973445942208044"/>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8619109116963848E-2"/>
          <c:y val="0.31049751243781093"/>
          <c:w val="0.88842209716073084"/>
          <c:h val="0.60448583852391591"/>
        </c:manualLayout>
      </c:layout>
      <c:bar3DChart>
        <c:barDir val="col"/>
        <c:grouping val="clustered"/>
        <c:varyColors val="0"/>
        <c:ser>
          <c:idx val="0"/>
          <c:order val="0"/>
          <c:tx>
            <c:strRef>
              <c:f>'Seuil de signification'!$C$15</c:f>
              <c:strCache>
                <c:ptCount val="1"/>
                <c:pt idx="0">
                  <c:v>2021</c:v>
                </c:pt>
              </c:strCache>
            </c:strRef>
          </c:tx>
          <c:spPr>
            <a:solidFill>
              <a:schemeClr val="bg1"/>
            </a:solidFill>
            <a:ln>
              <a:noFill/>
            </a:ln>
            <a:effectLst/>
            <a:sp3d/>
          </c:spPr>
          <c:invertIfNegative val="0"/>
          <c:dPt>
            <c:idx val="0"/>
            <c:invertIfNegative val="0"/>
            <c:bubble3D val="0"/>
            <c:spPr>
              <a:solidFill>
                <a:schemeClr val="bg1"/>
              </a:solidFill>
              <a:ln>
                <a:noFill/>
              </a:ln>
              <a:effectLst/>
              <a:sp3d/>
            </c:spPr>
          </c:dPt>
          <c:dLbls>
            <c:dLbl>
              <c:idx val="0"/>
              <c:layout>
                <c:manualLayout>
                  <c:x val="-2.7465344153255045E-17"/>
                  <c:y val="7.709750566893423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numLit>
          </c:cat>
          <c:val>
            <c:numRef>
              <c:f>'Seuil de signification'!$D$15</c:f>
              <c:numCache>
                <c:formatCode>General</c:formatCode>
                <c:ptCount val="1"/>
                <c:pt idx="0">
                  <c:v>5.7</c:v>
                </c:pt>
              </c:numCache>
            </c:numRef>
          </c:val>
        </c:ser>
        <c:ser>
          <c:idx val="1"/>
          <c:order val="1"/>
          <c:tx>
            <c:strRef>
              <c:f>'Seuil de signification'!$E$14</c:f>
              <c:strCache>
                <c:ptCount val="1"/>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numLit>
          </c:cat>
          <c:val>
            <c:numRef>
              <c:f>'Seuil de signification'!$E$16:$E$17</c:f>
              <c:numCache>
                <c:formatCode>General</c:formatCode>
                <c:ptCount val="2"/>
              </c:numCache>
            </c:numRef>
          </c:val>
        </c:ser>
        <c:ser>
          <c:idx val="2"/>
          <c:order val="2"/>
          <c:tx>
            <c:strRef>
              <c:f>'Seuil de signification'!$C$16</c:f>
              <c:strCache>
                <c:ptCount val="1"/>
                <c:pt idx="0">
                  <c:v>2020</c:v>
                </c:pt>
              </c:strCache>
            </c:strRef>
          </c:tx>
          <c:spPr>
            <a:solidFill>
              <a:srgbClr val="334F74"/>
            </a:solidFill>
            <a:ln>
              <a:noFill/>
            </a:ln>
            <a:effectLst/>
            <a:sp3d/>
          </c:spPr>
          <c:invertIfNegative val="0"/>
          <c:dPt>
            <c:idx val="0"/>
            <c:invertIfNegative val="0"/>
            <c:bubble3D val="0"/>
            <c:spPr>
              <a:solidFill>
                <a:srgbClr val="334F74"/>
              </a:solidFill>
              <a:ln>
                <a:noFill/>
              </a:ln>
              <a:effectLst/>
              <a:sp3d/>
            </c:spPr>
          </c:dPt>
          <c:dLbls>
            <c:dLbl>
              <c:idx val="0"/>
              <c:layout>
                <c:manualLayout>
                  <c:x val="0"/>
                  <c:y val="8.6021524798131646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
            </c:numLit>
          </c:cat>
          <c:val>
            <c:numRef>
              <c:f>'Seuil de signification'!$D$16</c:f>
              <c:numCache>
                <c:formatCode>General</c:formatCode>
                <c:ptCount val="1"/>
                <c:pt idx="0">
                  <c:v>5.7</c:v>
                </c:pt>
              </c:numCache>
            </c:numRef>
          </c:val>
        </c:ser>
        <c:dLbls>
          <c:showLegendKey val="0"/>
          <c:showVal val="1"/>
          <c:showCatName val="0"/>
          <c:showSerName val="0"/>
          <c:showPercent val="0"/>
          <c:showBubbleSize val="0"/>
        </c:dLbls>
        <c:gapWidth val="150"/>
        <c:shape val="box"/>
        <c:axId val="470553424"/>
        <c:axId val="470558520"/>
        <c:axId val="0"/>
      </c:bar3DChart>
      <c:catAx>
        <c:axId val="4705534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58520"/>
        <c:crosses val="autoZero"/>
        <c:auto val="1"/>
        <c:lblAlgn val="ctr"/>
        <c:lblOffset val="100"/>
        <c:noMultiLvlLbl val="0"/>
      </c:catAx>
      <c:valAx>
        <c:axId val="470558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553424"/>
        <c:crosses val="autoZero"/>
        <c:crossBetween val="between"/>
      </c:valAx>
      <c:spPr>
        <a:solidFill>
          <a:srgbClr val="91BFC1"/>
        </a:solidFill>
        <a:ln>
          <a:noFill/>
        </a:ln>
        <a:effectLst/>
      </c:spPr>
    </c:plotArea>
    <c:legend>
      <c:legendPos val="b"/>
      <c:legendEntry>
        <c:idx val="1"/>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rgbClr val="91BFC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594360</xdr:colOff>
      <xdr:row>18</xdr:row>
      <xdr:rowOff>53340</xdr:rowOff>
    </xdr:from>
    <xdr:to>
      <xdr:col>3</xdr:col>
      <xdr:colOff>270510</xdr:colOff>
      <xdr:row>35</xdr:row>
      <xdr:rowOff>45720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594360</xdr:colOff>
      <xdr:row>22</xdr:row>
      <xdr:rowOff>53340</xdr:rowOff>
    </xdr:from>
    <xdr:to>
      <xdr:col>9</xdr:col>
      <xdr:colOff>236220</xdr:colOff>
      <xdr:row>47</xdr:row>
      <xdr:rowOff>60960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1336040</xdr:colOff>
      <xdr:row>21</xdr:row>
      <xdr:rowOff>111760</xdr:rowOff>
    </xdr:from>
    <xdr:to>
      <xdr:col>5</xdr:col>
      <xdr:colOff>487680</xdr:colOff>
      <xdr:row>56</xdr:row>
      <xdr:rowOff>71120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590549</xdr:colOff>
      <xdr:row>18</xdr:row>
      <xdr:rowOff>0</xdr:rowOff>
    </xdr:from>
    <xdr:to>
      <xdr:col>3</xdr:col>
      <xdr:colOff>61912</xdr:colOff>
      <xdr:row>32</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1190624</xdr:colOff>
      <xdr:row>25</xdr:row>
      <xdr:rowOff>104775</xdr:rowOff>
    </xdr:from>
    <xdr:to>
      <xdr:col>2</xdr:col>
      <xdr:colOff>596581</xdr:colOff>
      <xdr:row>27</xdr:row>
      <xdr:rowOff>94615</xdr:rowOff>
    </xdr:to>
    <xdr:sp macro="" textlink="">
      <xdr:nvSpPr>
        <xdr:cNvPr id="3" name="Text Box 2"/>
        <xdr:cNvSpPr txBox="1">
          <a:spLocks noChangeArrowheads="1"/>
        </xdr:cNvSpPr>
      </xdr:nvSpPr>
      <xdr:spPr bwMode="auto">
        <a:xfrm>
          <a:off x="3562348" y="4867275"/>
          <a:ext cx="1574164" cy="370840"/>
        </a:xfrm>
        <a:prstGeom prst="rect">
          <a:avLst/>
        </a:prstGeom>
        <a:solidFill>
          <a:srgbClr val="91BFC1"/>
        </a:solidFill>
        <a:ln w="9525">
          <a:noFill/>
          <a:miter lim="800000"/>
          <a:headEnd/>
          <a:tailEnd/>
        </a:ln>
      </xdr:spPr>
      <xdr:txBody>
        <a:bodyPr rot="0" vert="horz" wrap="square" lIns="91440" tIns="45720" rIns="91440" bIns="45720" anchor="t" anchorCtr="0">
          <a:noAutofit/>
        </a:bodyPr>
        <a:lstStyle/>
        <a:p>
          <a:pPr>
            <a:spcAft>
              <a:spcPts val="0"/>
            </a:spcAft>
          </a:pPr>
          <a:r>
            <a:rPr lang="en-CA" sz="900">
              <a:solidFill>
                <a:schemeClr val="tx1">
                  <a:lumMod val="65000"/>
                  <a:lumOff val="35000"/>
                </a:schemeClr>
              </a:solidFill>
              <a:effectLst/>
              <a:latin typeface="Arial" panose="020B0604020202020204" pitchFamily="34" charset="0"/>
              <a:ea typeface="Times New Roman" panose="02020603050405020304" pitchFamily="18" charset="0"/>
              <a:cs typeface="Times New Roman" panose="02020603050405020304" pitchFamily="18" charset="0"/>
            </a:rPr>
            <a:t>Le seuil de report des erreurs sera de $XXXX</a:t>
          </a:r>
          <a:endParaRPr lang="en-CA" sz="1100">
            <a:solidFill>
              <a:schemeClr val="tx1">
                <a:lumMod val="65000"/>
                <a:lumOff val="3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am/AppData/Local/Microsoft/Windows/INetCache/Content.Outlook/1WBZ1A73/OAG-Data_Visual_Tool-RAC-Plan-Results_Step-1_16145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FSLI_Significant Risk_Only"/>
      <sheetName val="FSLI_Assets"/>
      <sheetName val="FSLI_Liabilities"/>
      <sheetName val="FSLI_Revenue"/>
      <sheetName val="FSLI_Expenses"/>
      <sheetName val="FSLI_Other"/>
      <sheetName val="Source of Audit Evidence"/>
      <sheetName val="Materiality"/>
      <sheetName val="SecurityLabel"/>
    </sheetNames>
    <sheetDataSet>
      <sheetData sheetId="0"/>
      <sheetData sheetId="1"/>
      <sheetData sheetId="2"/>
      <sheetData sheetId="3"/>
      <sheetData sheetId="4"/>
      <sheetData sheetId="5"/>
      <sheetData sheetId="6"/>
      <sheetData sheetId="7"/>
      <sheetData sheetId="8"/>
      <sheetData sheetId="9">
        <row r="1">
          <cell r="A1" t="str">
            <v>UNCLASSIFIED</v>
          </cell>
        </row>
        <row r="2">
          <cell r="A2" t="str">
            <v>NON CLASSIFIÉ</v>
          </cell>
        </row>
        <row r="3">
          <cell r="A3" t="str">
            <v>PROTECTED A</v>
          </cell>
        </row>
        <row r="4">
          <cell r="A4" t="str">
            <v>PROTÉGÉ A</v>
          </cell>
        </row>
        <row r="5">
          <cell r="A5" t="str">
            <v>PROTECTED B</v>
          </cell>
        </row>
        <row r="6">
          <cell r="A6" t="str">
            <v>PROTÉGÉ B</v>
          </cell>
        </row>
        <row r="7">
          <cell r="A7" t="str">
            <v>PROTECTED A (when completed)</v>
          </cell>
        </row>
        <row r="8">
          <cell r="A8" t="str">
            <v>PROTÉGÉ A (lorsque complété)</v>
          </cell>
        </row>
        <row r="9">
          <cell r="A9" t="str">
            <v>PROTECTED B (when completed)</v>
          </cell>
        </row>
        <row r="10">
          <cell r="A10" t="str">
            <v>PROTÉGÉ B (lorsque complété)</v>
          </cell>
        </row>
      </sheetData>
    </sheetDataSet>
  </externalBook>
</externalLink>
</file>

<file path=xl/tables/table1.xml><?xml version="1.0" encoding="utf-8"?>
<table xmlns="http://schemas.openxmlformats.org/spreadsheetml/2006/main" id="3" name="FSLI_Details64" displayName="FSLI_Details64" ref="B14:E17" totalsRowShown="0" headerRowDxfId="19">
  <autoFilter ref="B14:E17"/>
  <sortState ref="B15:E17">
    <sortCondition descending="1" ref="C14:C17"/>
  </sortState>
  <tableColumns count="4">
    <tableColumn id="1" name="Poste aux états financiers"/>
    <tableColumn id="2" name="Montant"/>
    <tableColumn id="3" name="Importance Relative"/>
    <tableColumn id="4" name="de Minimis" dataDxfId="18"/>
  </tableColumns>
  <tableStyleInfo name="TableStyleMedium2" showFirstColumn="0" showLastColumn="0" showRowStripes="1" showColumnStripes="0"/>
</table>
</file>

<file path=xl/tables/table2.xml><?xml version="1.0" encoding="utf-8"?>
<table xmlns="http://schemas.openxmlformats.org/spreadsheetml/2006/main" id="1" name="FSLI_Assets" displayName="FSLI_Assets" ref="B15:H21" totalsRowShown="0" headerRowDxfId="17">
  <autoFilter ref="B15:H21"/>
  <sortState ref="B15:H20">
    <sortCondition ref="F15:F20"/>
    <sortCondition descending="1" ref="C15:C20"/>
  </sortState>
  <tableColumns count="7">
    <tableColumn id="1" name="Poste"/>
    <tableColumn id="2" name="Montant"/>
    <tableColumn id="3" name="Importance relative"/>
    <tableColumn id="4" name="de Minimis"/>
    <tableColumn id="5" name="Risque"/>
    <tableColumn id="6" name="Risque Normal" dataDxfId="16">
      <calculatedColumnFormula>IF(FSLI_Assets[[#This Row],[Risque]]=1,FSLI_Assets[[#This Row],[Montant]],"")</calculatedColumnFormula>
    </tableColumn>
    <tableColumn id="7" name="Risque Important" dataDxfId="15">
      <calculatedColumnFormula>IF(FSLI_Assets[[#This Row],[Risque]]=2,FSLI_Assets[[#This Row],[Montant]],"")</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4" name="FSLI_Liabilities" displayName="FSLI_Liabilities" ref="B15:H21" totalsRowShown="0" headerRowDxfId="14">
  <autoFilter ref="B15:H21"/>
  <sortState ref="B14:I19">
    <sortCondition ref="F14:F19"/>
    <sortCondition descending="1" ref="C14:C19"/>
  </sortState>
  <tableColumns count="7">
    <tableColumn id="1" name="Poste"/>
    <tableColumn id="2" name="Montant"/>
    <tableColumn id="3" name="Importance relative"/>
    <tableColumn id="4" name="de Minimis"/>
    <tableColumn id="5" name="Risque"/>
    <tableColumn id="6" name="Risque Normal" dataDxfId="13">
      <calculatedColumnFormula>IF(FSLI_Assets[[#This Row],[Risque]]=1,FSLI_Assets[[#This Row],[Montant]],"")</calculatedColumnFormula>
    </tableColumn>
    <tableColumn id="7" name="Risque Important" dataDxfId="12">
      <calculatedColumnFormula>IF(FSLI_Assets[[#This Row],[Risque]]=2,FSLI_Assets[[#This Row],[Montant]],"")</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5" name="FSLI_Revenue" displayName="FSLI_Revenue" ref="B15:H21" totalsRowShown="0" headerRowDxfId="11">
  <autoFilter ref="B15:H21"/>
  <sortState ref="B14:I19">
    <sortCondition ref="F14:F19"/>
    <sortCondition descending="1" ref="C14:C19"/>
  </sortState>
  <tableColumns count="7">
    <tableColumn id="1" name="Poste"/>
    <tableColumn id="2" name="Montant"/>
    <tableColumn id="3" name="Importance relative"/>
    <tableColumn id="4" name="de Minimis"/>
    <tableColumn id="5" name="Risque"/>
    <tableColumn id="6" name="Risque Normal" dataDxfId="10">
      <calculatedColumnFormula>IF(FSLI_Assets[[#This Row],[Risque]]=1,FSLI_Assets[[#This Row],[Montant]],"")</calculatedColumnFormula>
    </tableColumn>
    <tableColumn id="7" name="Risque Important" dataDxfId="9">
      <calculatedColumnFormula>IF(FSLI_Assets[[#This Row],[Risque]]=2,FSLI_Assets[[#This Row],[Montant]],"")</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6" name="FSLI_Expenses" displayName="FSLI_Expenses" ref="B15:H21" totalsRowShown="0" headerRowDxfId="8">
  <autoFilter ref="B15:H21"/>
  <sortState ref="B14:I19">
    <sortCondition ref="F14:F19"/>
    <sortCondition descending="1" ref="C14:C19"/>
  </sortState>
  <tableColumns count="7">
    <tableColumn id="1" name="Poste"/>
    <tableColumn id="2" name="Montant"/>
    <tableColumn id="3" name="Importance relative"/>
    <tableColumn id="4" name="de Minimis"/>
    <tableColumn id="5" name="Risque"/>
    <tableColumn id="6" name="Risque Normal" dataDxfId="7">
      <calculatedColumnFormula>IF(FSLI_Assets[[#This Row],[Risque]]=1,FSLI_Assets[[#This Row],[Montant]],"")</calculatedColumnFormula>
    </tableColumn>
    <tableColumn id="7" name="Risque Important" dataDxfId="6">
      <calculatedColumnFormula>IF(FSLI_Assets[[#This Row],[Risque]]=2,FSLI_Assets[[#This Row],[Montant]],"")</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7" name="FSLI_Other" displayName="FSLI_Other" ref="B15:H21" totalsRowShown="0" headerRowDxfId="5">
  <autoFilter ref="B15:H21"/>
  <sortState ref="B14:I19">
    <sortCondition ref="F14:F19"/>
    <sortCondition descending="1" ref="C14:C19"/>
  </sortState>
  <tableColumns count="7">
    <tableColumn id="1" name="Poste"/>
    <tableColumn id="2" name="Montant"/>
    <tableColumn id="3" name="Importance relative"/>
    <tableColumn id="4" name="de Minimis"/>
    <tableColumn id="5" name="Risque"/>
    <tableColumn id="6" name="Risque Normal" dataDxfId="4">
      <calculatedColumnFormula>IF(FSLI_Assets[[#This Row],[Risque]]=1,FSLI_Assets[[#This Row],[Montant]],"")</calculatedColumnFormula>
    </tableColumn>
    <tableColumn id="7" name="Risque Important" dataDxfId="3">
      <calculatedColumnFormula>IF(FSLI_Assets[[#This Row],[Risque]]=2,FSLI_Assets[[#This Row],[Montant]],"")</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2" name="FSLI_Details63" displayName="FSLI_Details63" ref="B14:F20" totalsRowShown="0" headerRowDxfId="2">
  <autoFilter ref="B14:F20"/>
  <sortState ref="B15:F20">
    <sortCondition ref="F14:F20"/>
  </sortState>
  <tableColumns count="5">
    <tableColumn id="1" name="FSLI"/>
    <tableColumn id="2" name="Tests de détail"/>
    <tableColumn id="3" name="Revue analytique"/>
    <tableColumn id="4" name="Tests de contrôles"/>
    <tableColumn id="5" name="Ordre de présentation" dataDxfId="1"/>
  </tableColumns>
  <tableStyleInfo name="TableStyleMedium2" showFirstColumn="0" showLastColumn="0" showRowStripes="1" showColumnStripes="0"/>
</table>
</file>

<file path=xl/tables/table8.xml><?xml version="1.0" encoding="utf-8"?>
<table xmlns="http://schemas.openxmlformats.org/spreadsheetml/2006/main" id="8" name="tbl_Materiality" displayName="tbl_Materiality" ref="B14:D16" totalsRowShown="0" headerRowDxfId="0">
  <autoFilter ref="B14:D16"/>
  <sortState ref="B15:D16">
    <sortCondition descending="1" ref="C14:C16"/>
  </sortState>
  <tableColumns count="3">
    <tableColumn id="1" name="Seuil de signification"/>
    <tableColumn id="2" name="Année"/>
    <tableColumn id="3" name="Monta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2"/>
  <sheetViews>
    <sheetView showGridLines="0" tabSelected="1" zoomScaleNormal="100" workbookViewId="0">
      <selection activeCell="B1" sqref="B1:C1"/>
    </sheetView>
  </sheetViews>
  <sheetFormatPr defaultColWidth="8.81640625" defaultRowHeight="14.5" x14ac:dyDescent="0.35"/>
  <cols>
    <col min="2" max="2" width="66.26953125" customWidth="1"/>
  </cols>
  <sheetData>
    <row r="1" spans="2:3" x14ac:dyDescent="0.35">
      <c r="B1" s="48" t="s">
        <v>93</v>
      </c>
      <c r="C1" s="48"/>
    </row>
    <row r="3" spans="2:3" x14ac:dyDescent="0.35">
      <c r="B3" s="3" t="s">
        <v>8</v>
      </c>
      <c r="C3" s="3" t="s">
        <v>11</v>
      </c>
    </row>
    <row r="4" spans="2:3" s="14" customFormat="1" ht="29" x14ac:dyDescent="0.35">
      <c r="B4" s="8" t="s">
        <v>10</v>
      </c>
      <c r="C4" s="13" t="s">
        <v>11</v>
      </c>
    </row>
    <row r="5" spans="2:3" x14ac:dyDescent="0.35">
      <c r="B5" s="6" t="s">
        <v>9</v>
      </c>
      <c r="C5" s="7"/>
    </row>
    <row r="6" spans="2:3" x14ac:dyDescent="0.35">
      <c r="B6" s="6" t="s">
        <v>16</v>
      </c>
      <c r="C6" s="7" t="s">
        <v>11</v>
      </c>
    </row>
    <row r="7" spans="2:3" x14ac:dyDescent="0.35">
      <c r="B7" s="6" t="s">
        <v>15</v>
      </c>
      <c r="C7" s="7" t="s">
        <v>11</v>
      </c>
    </row>
    <row r="8" spans="2:3" x14ac:dyDescent="0.35">
      <c r="B8" s="6" t="s">
        <v>13</v>
      </c>
      <c r="C8" s="7" t="s">
        <v>11</v>
      </c>
    </row>
    <row r="9" spans="2:3" x14ac:dyDescent="0.35">
      <c r="B9" s="6" t="s">
        <v>14</v>
      </c>
      <c r="C9" s="7" t="s">
        <v>11</v>
      </c>
    </row>
    <row r="10" spans="2:3" x14ac:dyDescent="0.35">
      <c r="B10" s="6" t="s">
        <v>17</v>
      </c>
      <c r="C10" s="7" t="s">
        <v>11</v>
      </c>
    </row>
    <row r="11" spans="2:3" ht="29" x14ac:dyDescent="0.35">
      <c r="B11" s="8" t="s">
        <v>18</v>
      </c>
      <c r="C11" s="7" t="s">
        <v>11</v>
      </c>
    </row>
    <row r="12" spans="2:3" x14ac:dyDescent="0.35">
      <c r="B12" s="6" t="s">
        <v>104</v>
      </c>
      <c r="C12" s="4" t="s">
        <v>11</v>
      </c>
    </row>
  </sheetData>
  <mergeCells count="1">
    <mergeCell ref="B1:C1"/>
  </mergeCells>
  <dataValidations count="1">
    <dataValidation type="list" showErrorMessage="1" sqref="B1:C1">
      <formula1>SecurityLabel</formula1>
    </dataValidation>
  </dataValidations>
  <hyperlinks>
    <hyperlink ref="C4" location="'Poste aux risques importants'!A1" display="Lien"/>
    <hyperlink ref="C6" location="'Postes d''actifs'!A1" display="Lien"/>
    <hyperlink ref="C7" location="'Postes de passifs'!A1" display="Lien"/>
    <hyperlink ref="C8" location="'Postes de revenus'!A1" display="Lien"/>
    <hyperlink ref="C9" location="'Postes de dépenses'!A1" display="Lien"/>
    <hyperlink ref="C10" location="'Autres postes'!A1" display="Lien"/>
    <hyperlink ref="C11" location="'Sources d''éléments probants'!A1" display="Lien"/>
    <hyperlink ref="C12" location="'Seuil de signification'!A1" display="Lien"/>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 sqref="B1:J2"/>
    </sheetView>
  </sheetViews>
  <sheetFormatPr defaultRowHeight="14.5" x14ac:dyDescent="0.35"/>
  <cols>
    <col min="1" max="1" width="36.81640625" customWidth="1"/>
  </cols>
  <sheetData>
    <row r="1" spans="1:1" x14ac:dyDescent="0.35">
      <c r="A1" s="15" t="s">
        <v>86</v>
      </c>
    </row>
    <row r="2" spans="1:1" x14ac:dyDescent="0.35">
      <c r="A2" s="15" t="s">
        <v>87</v>
      </c>
    </row>
    <row r="3" spans="1:1" x14ac:dyDescent="0.35">
      <c r="A3" s="15" t="s">
        <v>88</v>
      </c>
    </row>
    <row r="4" spans="1:1" x14ac:dyDescent="0.35">
      <c r="A4" s="15" t="s">
        <v>89</v>
      </c>
    </row>
    <row r="5" spans="1:1" x14ac:dyDescent="0.35">
      <c r="A5" s="15" t="s">
        <v>90</v>
      </c>
    </row>
    <row r="6" spans="1:1" x14ac:dyDescent="0.35">
      <c r="A6" s="15" t="s">
        <v>91</v>
      </c>
    </row>
    <row r="7" spans="1:1" x14ac:dyDescent="0.35">
      <c r="A7" s="15" t="s">
        <v>92</v>
      </c>
    </row>
    <row r="8" spans="1:1" x14ac:dyDescent="0.35">
      <c r="A8" s="15" t="s">
        <v>93</v>
      </c>
    </row>
    <row r="9" spans="1:1" x14ac:dyDescent="0.35">
      <c r="A9" s="15" t="s">
        <v>94</v>
      </c>
    </row>
    <row r="10" spans="1:1" x14ac:dyDescent="0.35">
      <c r="A10" s="15" t="s">
        <v>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7"/>
  <sheetViews>
    <sheetView showFormulas="1" showGridLines="0" zoomScaleNormal="100" workbookViewId="0">
      <selection activeCell="B1" sqref="B1:C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6" max="6" width="6.54296875" bestFit="1" customWidth="1"/>
    <col min="7" max="7" width="12.54296875" customWidth="1"/>
  </cols>
  <sheetData>
    <row r="1" spans="1:7" x14ac:dyDescent="0.35">
      <c r="B1" s="16" t="s">
        <v>93</v>
      </c>
    </row>
    <row r="2" spans="1:7" x14ac:dyDescent="0.35">
      <c r="B2" s="2" t="s">
        <v>19</v>
      </c>
      <c r="D2" s="4" t="s">
        <v>12</v>
      </c>
    </row>
    <row r="4" spans="1:7" x14ac:dyDescent="0.35">
      <c r="B4" s="3" t="s">
        <v>20</v>
      </c>
      <c r="C4" s="5"/>
      <c r="D4" s="5"/>
      <c r="E4" s="5"/>
      <c r="F4" s="5"/>
      <c r="G4" s="5"/>
    </row>
    <row r="5" spans="1:7" x14ac:dyDescent="0.35">
      <c r="B5" s="50" t="s">
        <v>21</v>
      </c>
      <c r="C5" s="50"/>
      <c r="D5" s="50"/>
      <c r="E5" s="50"/>
    </row>
    <row r="7" spans="1:7" x14ac:dyDescent="0.35">
      <c r="B7" s="3" t="s">
        <v>1</v>
      </c>
      <c r="C7" s="5"/>
      <c r="D7" s="5"/>
      <c r="E7" s="5"/>
      <c r="F7" s="5"/>
      <c r="G7" s="5"/>
    </row>
    <row r="8" spans="1:7" x14ac:dyDescent="0.35">
      <c r="B8" s="51" t="s">
        <v>29</v>
      </c>
      <c r="C8" s="51"/>
      <c r="D8" s="51"/>
      <c r="E8" s="51"/>
    </row>
    <row r="9" spans="1:7" x14ac:dyDescent="0.35">
      <c r="B9" s="49" t="s">
        <v>32</v>
      </c>
      <c r="C9" s="49"/>
      <c r="D9" s="49"/>
      <c r="E9" s="49"/>
    </row>
    <row r="10" spans="1:7" x14ac:dyDescent="0.35">
      <c r="B10" s="49" t="s">
        <v>30</v>
      </c>
      <c r="C10" s="49"/>
      <c r="D10" s="49"/>
      <c r="E10" s="49"/>
    </row>
    <row r="11" spans="1:7" x14ac:dyDescent="0.35">
      <c r="B11" s="49" t="s">
        <v>33</v>
      </c>
      <c r="C11" s="49"/>
      <c r="D11" s="49"/>
      <c r="E11" s="49"/>
    </row>
    <row r="12" spans="1:7" x14ac:dyDescent="0.35">
      <c r="B12" s="49" t="s">
        <v>31</v>
      </c>
      <c r="C12" s="49"/>
      <c r="D12" s="49"/>
      <c r="E12" s="49"/>
    </row>
    <row r="13" spans="1:7" x14ac:dyDescent="0.35">
      <c r="B13" s="25"/>
      <c r="C13" s="25"/>
      <c r="D13" s="25"/>
      <c r="E13" s="25"/>
    </row>
    <row r="14" spans="1:7" x14ac:dyDescent="0.35">
      <c r="A14" s="18"/>
      <c r="B14" s="19" t="s">
        <v>22</v>
      </c>
      <c r="C14" s="20" t="s">
        <v>26</v>
      </c>
      <c r="D14" s="26" t="s">
        <v>27</v>
      </c>
      <c r="E14" s="27" t="s">
        <v>28</v>
      </c>
    </row>
    <row r="15" spans="1:7" x14ac:dyDescent="0.35">
      <c r="A15" s="18"/>
      <c r="B15" s="21" t="s">
        <v>23</v>
      </c>
      <c r="C15" s="22">
        <v>88</v>
      </c>
      <c r="D15" s="22">
        <v>100</v>
      </c>
      <c r="E15" s="28">
        <v>10</v>
      </c>
    </row>
    <row r="16" spans="1:7" x14ac:dyDescent="0.35">
      <c r="A16" s="18"/>
      <c r="B16" s="23" t="s">
        <v>24</v>
      </c>
      <c r="C16" s="24">
        <v>77</v>
      </c>
      <c r="D16" s="24">
        <v>100</v>
      </c>
      <c r="E16" s="29">
        <v>10</v>
      </c>
    </row>
    <row r="17" spans="1:5" x14ac:dyDescent="0.35">
      <c r="A17" s="18"/>
      <c r="B17" s="17" t="s">
        <v>25</v>
      </c>
      <c r="C17" s="17">
        <v>75</v>
      </c>
      <c r="D17" s="22">
        <v>100</v>
      </c>
      <c r="E17" s="28">
        <v>10</v>
      </c>
    </row>
  </sheetData>
  <mergeCells count="6">
    <mergeCell ref="B12:E12"/>
    <mergeCell ref="B5:E5"/>
    <mergeCell ref="B8:E8"/>
    <mergeCell ref="B9:E9"/>
    <mergeCell ref="B10:E10"/>
    <mergeCell ref="B11:E11"/>
  </mergeCells>
  <dataValidations count="1">
    <dataValidation type="list" showErrorMessage="1" sqref="B1">
      <formula1>SecurityLabel</formula1>
    </dataValidation>
  </dataValidations>
  <hyperlinks>
    <hyperlink ref="D2" location="TDM!A1" display="TDM"/>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1"/>
  <sheetViews>
    <sheetView showGridLines="0" zoomScaleNormal="100" zoomScalePageLayoutView="112" workbookViewId="0">
      <selection activeCell="B1" sqref="B1:C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8" t="s">
        <v>93</v>
      </c>
      <c r="C1" s="48"/>
      <c r="D1" s="52"/>
    </row>
    <row r="2" spans="1:9" x14ac:dyDescent="0.35">
      <c r="B2" s="2" t="s">
        <v>19</v>
      </c>
      <c r="D2" s="4" t="s">
        <v>12</v>
      </c>
    </row>
    <row r="3" spans="1:9" x14ac:dyDescent="0.35">
      <c r="D3" s="4"/>
    </row>
    <row r="4" spans="1:9" x14ac:dyDescent="0.35">
      <c r="B4" s="3" t="s">
        <v>20</v>
      </c>
      <c r="C4" s="5"/>
      <c r="D4" s="5"/>
      <c r="E4" s="5"/>
      <c r="F4" s="5"/>
      <c r="G4" s="5"/>
    </row>
    <row r="5" spans="1:9" x14ac:dyDescent="0.35">
      <c r="B5" t="s">
        <v>41</v>
      </c>
    </row>
    <row r="7" spans="1:9" x14ac:dyDescent="0.35">
      <c r="B7" s="3" t="s">
        <v>1</v>
      </c>
      <c r="C7" s="5"/>
      <c r="D7" s="5"/>
      <c r="E7" s="5"/>
      <c r="F7" s="5"/>
      <c r="G7" s="5"/>
    </row>
    <row r="8" spans="1:9" x14ac:dyDescent="0.35">
      <c r="B8" s="11" t="s">
        <v>29</v>
      </c>
      <c r="C8" s="11"/>
      <c r="D8" s="11"/>
      <c r="E8" s="11"/>
    </row>
    <row r="9" spans="1:9" x14ac:dyDescent="0.35">
      <c r="B9" s="9" t="s">
        <v>85</v>
      </c>
      <c r="C9" s="9"/>
      <c r="D9" s="9"/>
      <c r="E9" s="9"/>
    </row>
    <row r="10" spans="1:9" x14ac:dyDescent="0.35">
      <c r="B10" s="49" t="s">
        <v>37</v>
      </c>
      <c r="C10" s="49"/>
      <c r="D10" s="49"/>
      <c r="E10" s="49"/>
    </row>
    <row r="11" spans="1:9" x14ac:dyDescent="0.35">
      <c r="B11" s="10" t="s">
        <v>38</v>
      </c>
      <c r="C11" s="10"/>
      <c r="D11" s="10"/>
      <c r="E11" s="10"/>
    </row>
    <row r="12" spans="1:9" x14ac:dyDescent="0.35">
      <c r="B12" s="10" t="s">
        <v>39</v>
      </c>
      <c r="C12" s="10"/>
      <c r="D12" s="10"/>
      <c r="E12" s="10"/>
    </row>
    <row r="13" spans="1:9" x14ac:dyDescent="0.35">
      <c r="B13" s="10" t="s">
        <v>40</v>
      </c>
      <c r="C13" s="10"/>
      <c r="D13" s="10"/>
      <c r="E13" s="10"/>
    </row>
    <row r="14" spans="1:9" x14ac:dyDescent="0.35">
      <c r="B14" s="25"/>
      <c r="C14" s="25"/>
      <c r="D14" s="25"/>
      <c r="E14" s="25"/>
      <c r="F14" s="25"/>
      <c r="G14" s="25"/>
      <c r="H14" s="25"/>
    </row>
    <row r="15" spans="1:9" x14ac:dyDescent="0.35">
      <c r="A15" s="18"/>
      <c r="B15" s="19" t="s">
        <v>42</v>
      </c>
      <c r="C15" s="20" t="s">
        <v>26</v>
      </c>
      <c r="D15" s="20" t="s">
        <v>43</v>
      </c>
      <c r="E15" s="20" t="s">
        <v>28</v>
      </c>
      <c r="F15" s="20" t="s">
        <v>36</v>
      </c>
      <c r="G15" s="26" t="s">
        <v>34</v>
      </c>
      <c r="H15" s="31" t="s">
        <v>35</v>
      </c>
      <c r="I15" s="2"/>
    </row>
    <row r="16" spans="1:9" x14ac:dyDescent="0.35">
      <c r="A16" s="18"/>
      <c r="B16" s="21" t="s">
        <v>44</v>
      </c>
      <c r="C16" s="22">
        <v>350</v>
      </c>
      <c r="D16" s="22">
        <v>100</v>
      </c>
      <c r="E16" s="22">
        <v>10</v>
      </c>
      <c r="F16" s="22">
        <v>1</v>
      </c>
      <c r="G16" s="22">
        <f>IF(FSLI_Assets[[#This Row],[Risque]]=1,FSLI_Assets[[#This Row],[Montant]],"")</f>
        <v>350</v>
      </c>
      <c r="H16" s="32" t="str">
        <f>IF(FSLI_Assets[[#This Row],[Risque]]=2,FSLI_Assets[[#This Row],[Montant]],"")</f>
        <v/>
      </c>
    </row>
    <row r="17" spans="1:9" x14ac:dyDescent="0.35">
      <c r="A17" s="18"/>
      <c r="B17" s="23" t="s">
        <v>45</v>
      </c>
      <c r="C17" s="24">
        <v>200</v>
      </c>
      <c r="D17" s="24">
        <v>100</v>
      </c>
      <c r="E17" s="24">
        <v>10</v>
      </c>
      <c r="F17" s="24">
        <v>1</v>
      </c>
      <c r="G17" s="24">
        <f>IF(FSLI_Assets[[#This Row],[Risque]]=1,FSLI_Assets[[#This Row],[Montant]],"")</f>
        <v>200</v>
      </c>
      <c r="H17" s="33" t="str">
        <f>IF(FSLI_Assets[[#This Row],[Risque]]=2,FSLI_Assets[[#This Row],[Montant]],"")</f>
        <v/>
      </c>
    </row>
    <row r="18" spans="1:9" x14ac:dyDescent="0.35">
      <c r="A18" s="18"/>
      <c r="B18" s="21" t="s">
        <v>46</v>
      </c>
      <c r="C18" s="22">
        <v>90</v>
      </c>
      <c r="D18" s="22">
        <v>100</v>
      </c>
      <c r="E18" s="22">
        <v>10</v>
      </c>
      <c r="F18" s="22">
        <v>2</v>
      </c>
      <c r="G18" s="22" t="str">
        <f>IF(FSLI_Assets[[#This Row],[Risque]]=1,FSLI_Assets[[#This Row],[Montant]],"")</f>
        <v/>
      </c>
      <c r="H18" s="32">
        <f>IF(FSLI_Assets[[#This Row],[Risque]]=2,FSLI_Assets[[#This Row],[Montant]],"")</f>
        <v>90</v>
      </c>
    </row>
    <row r="19" spans="1:9" x14ac:dyDescent="0.35">
      <c r="A19" s="18"/>
      <c r="B19" s="23" t="s">
        <v>47</v>
      </c>
      <c r="C19" s="24">
        <v>88</v>
      </c>
      <c r="D19" s="24">
        <v>100</v>
      </c>
      <c r="E19" s="24">
        <v>10</v>
      </c>
      <c r="F19" s="24">
        <v>2</v>
      </c>
      <c r="G19" s="24" t="str">
        <f>IF(FSLI_Assets[[#This Row],[Risque]]=1,FSLI_Assets[[#This Row],[Montant]],"")</f>
        <v/>
      </c>
      <c r="H19" s="33">
        <f>IF(FSLI_Assets[[#This Row],[Risque]]=2,FSLI_Assets[[#This Row],[Montant]],"")</f>
        <v>88</v>
      </c>
    </row>
    <row r="20" spans="1:9" x14ac:dyDescent="0.35">
      <c r="A20" s="18"/>
      <c r="B20" s="21" t="s">
        <v>48</v>
      </c>
      <c r="C20" s="22">
        <v>77</v>
      </c>
      <c r="D20" s="22">
        <v>100</v>
      </c>
      <c r="E20" s="22">
        <v>10</v>
      </c>
      <c r="F20" s="22">
        <v>2</v>
      </c>
      <c r="G20" s="22" t="str">
        <f>IF(FSLI_Assets[[#This Row],[Risque]]=1,FSLI_Assets[[#This Row],[Montant]],"")</f>
        <v/>
      </c>
      <c r="H20" s="32">
        <f>IF(FSLI_Assets[[#This Row],[Risque]]=2,FSLI_Assets[[#This Row],[Montant]],"")</f>
        <v>77</v>
      </c>
    </row>
    <row r="21" spans="1:9" x14ac:dyDescent="0.35">
      <c r="A21" s="18"/>
      <c r="B21" s="25" t="s">
        <v>49</v>
      </c>
      <c r="C21" s="25">
        <v>75</v>
      </c>
      <c r="D21" s="25">
        <v>100</v>
      </c>
      <c r="E21" s="25">
        <v>10</v>
      </c>
      <c r="F21" s="25">
        <v>2</v>
      </c>
      <c r="G21" s="30" t="str">
        <f>IF(FSLI_Assets[[#This Row],[Risque]]=1,FSLI_Assets[[#This Row],[Montant]],"")</f>
        <v/>
      </c>
      <c r="H21" s="34">
        <f>IF(FSLI_Assets[[#This Row],[Risque]]=2,FSLI_Assets[[#This Row],[Montant]],"")</f>
        <v>75</v>
      </c>
      <c r="I21" s="1"/>
    </row>
  </sheetData>
  <mergeCells count="2">
    <mergeCell ref="B10:E10"/>
    <mergeCell ref="B1:D1"/>
  </mergeCells>
  <dataValidations count="2">
    <dataValidation type="list" allowBlank="1" showInputMessage="1" showErrorMessage="1" sqref="F16:F21">
      <formula1>"1,2"</formula1>
    </dataValidation>
    <dataValidation type="list" showErrorMessage="1" sqref="B1:C1">
      <formula1>SecurityLabel</formula1>
    </dataValidation>
  </dataValidations>
  <hyperlinks>
    <hyperlink ref="D2" location="TDM!A1" display="TDM"/>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1"/>
  <sheetViews>
    <sheetView showGridLines="0" zoomScaleNormal="100" workbookViewId="0">
      <selection activeCell="B1" sqref="B1:C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8" t="s">
        <v>93</v>
      </c>
      <c r="C1" s="48"/>
    </row>
    <row r="2" spans="1:9" x14ac:dyDescent="0.35">
      <c r="B2" s="2" t="s">
        <v>19</v>
      </c>
      <c r="D2" s="4" t="s">
        <v>12</v>
      </c>
    </row>
    <row r="4" spans="1:9" x14ac:dyDescent="0.35">
      <c r="B4" s="3" t="s">
        <v>20</v>
      </c>
      <c r="C4" s="5"/>
      <c r="D4" s="5"/>
      <c r="E4" s="5"/>
      <c r="F4" s="5"/>
      <c r="G4" s="5"/>
    </row>
    <row r="5" spans="1:9" x14ac:dyDescent="0.35">
      <c r="B5" t="s">
        <v>81</v>
      </c>
    </row>
    <row r="7" spans="1:9" x14ac:dyDescent="0.35">
      <c r="B7" s="3" t="s">
        <v>1</v>
      </c>
      <c r="C7" s="5"/>
      <c r="D7" s="5"/>
      <c r="E7" s="5"/>
      <c r="F7" s="5"/>
      <c r="G7" s="5"/>
    </row>
    <row r="8" spans="1:9" x14ac:dyDescent="0.35">
      <c r="B8" s="11" t="s">
        <v>29</v>
      </c>
      <c r="C8" s="11"/>
      <c r="D8" s="11"/>
      <c r="E8" s="11"/>
    </row>
    <row r="9" spans="1:9" x14ac:dyDescent="0.35">
      <c r="B9" s="9" t="s">
        <v>85</v>
      </c>
      <c r="C9" s="9"/>
      <c r="D9" s="9"/>
      <c r="E9" s="9"/>
    </row>
    <row r="10" spans="1:9" x14ac:dyDescent="0.35">
      <c r="B10" s="10" t="s">
        <v>37</v>
      </c>
      <c r="C10" s="10"/>
      <c r="D10" s="10"/>
      <c r="E10" s="10"/>
    </row>
    <row r="11" spans="1:9" x14ac:dyDescent="0.35">
      <c r="B11" s="10" t="s">
        <v>38</v>
      </c>
      <c r="C11" s="10"/>
      <c r="D11" s="10"/>
      <c r="E11" s="10"/>
    </row>
    <row r="12" spans="1:9" x14ac:dyDescent="0.35">
      <c r="B12" s="10" t="s">
        <v>39</v>
      </c>
      <c r="C12" s="10"/>
      <c r="D12" s="10"/>
      <c r="E12" s="10"/>
    </row>
    <row r="13" spans="1:9" x14ac:dyDescent="0.35">
      <c r="B13" s="10" t="s">
        <v>40</v>
      </c>
      <c r="C13" s="10"/>
      <c r="D13" s="10"/>
      <c r="E13" s="10"/>
    </row>
    <row r="14" spans="1:9" x14ac:dyDescent="0.35">
      <c r="B14" s="25"/>
      <c r="C14" s="25"/>
      <c r="D14" s="25"/>
      <c r="E14" s="25"/>
      <c r="F14" s="25"/>
      <c r="G14" s="25"/>
      <c r="H14" s="25"/>
    </row>
    <row r="15" spans="1:9" x14ac:dyDescent="0.35">
      <c r="A15" s="18"/>
      <c r="B15" s="19" t="s">
        <v>42</v>
      </c>
      <c r="C15" s="20" t="s">
        <v>26</v>
      </c>
      <c r="D15" s="20" t="s">
        <v>43</v>
      </c>
      <c r="E15" s="20" t="s">
        <v>28</v>
      </c>
      <c r="F15" s="20" t="s">
        <v>36</v>
      </c>
      <c r="G15" s="26" t="s">
        <v>34</v>
      </c>
      <c r="H15" s="31" t="s">
        <v>35</v>
      </c>
      <c r="I15" s="2"/>
    </row>
    <row r="16" spans="1:9" x14ac:dyDescent="0.35">
      <c r="A16" s="18"/>
      <c r="B16" s="35" t="s">
        <v>50</v>
      </c>
      <c r="C16" s="17">
        <v>350</v>
      </c>
      <c r="D16" s="17">
        <v>100</v>
      </c>
      <c r="E16" s="17">
        <v>10</v>
      </c>
      <c r="F16" s="17">
        <v>1</v>
      </c>
      <c r="G16" s="22">
        <f>IF(FSLI_Assets[[#This Row],[Risque]]=1,FSLI_Assets[[#This Row],[Montant]],"")</f>
        <v>350</v>
      </c>
      <c r="H16" s="32" t="str">
        <f>IF(FSLI_Assets[[#This Row],[Risque]]=2,FSLI_Assets[[#This Row],[Montant]],"")</f>
        <v/>
      </c>
      <c r="I16" t="str">
        <f>IF(FSLI_Liabilities[[#This Row],[Risque]]=3,FSLI_Liabilities[[#This Row],[Montant]],"")</f>
        <v/>
      </c>
    </row>
    <row r="17" spans="1:9" x14ac:dyDescent="0.35">
      <c r="A17" s="18"/>
      <c r="B17" s="36" t="s">
        <v>51</v>
      </c>
      <c r="C17" s="25">
        <v>200</v>
      </c>
      <c r="D17" s="25">
        <v>100</v>
      </c>
      <c r="E17" s="25">
        <v>10</v>
      </c>
      <c r="F17" s="25">
        <v>1</v>
      </c>
      <c r="G17" s="24">
        <f>IF(FSLI_Assets[[#This Row],[Risque]]=1,FSLI_Assets[[#This Row],[Montant]],"")</f>
        <v>200</v>
      </c>
      <c r="H17" s="33" t="str">
        <f>IF(FSLI_Assets[[#This Row],[Risque]]=2,FSLI_Assets[[#This Row],[Montant]],"")</f>
        <v/>
      </c>
      <c r="I17" t="str">
        <f>IF(FSLI_Liabilities[[#This Row],[Risque]]=3,FSLI_Liabilities[[#This Row],[Montant]],"")</f>
        <v/>
      </c>
    </row>
    <row r="18" spans="1:9" x14ac:dyDescent="0.35">
      <c r="A18" s="18"/>
      <c r="B18" s="35" t="s">
        <v>52</v>
      </c>
      <c r="C18" s="17">
        <v>90</v>
      </c>
      <c r="D18" s="17">
        <v>100</v>
      </c>
      <c r="E18" s="17">
        <v>10</v>
      </c>
      <c r="F18" s="17">
        <v>2</v>
      </c>
      <c r="G18" s="22" t="str">
        <f>IF(FSLI_Assets[[#This Row],[Risque]]=1,FSLI_Assets[[#This Row],[Montant]],"")</f>
        <v/>
      </c>
      <c r="H18" s="32">
        <f>IF(FSLI_Assets[[#This Row],[Risque]]=2,FSLI_Assets[[#This Row],[Montant]],"")</f>
        <v>90</v>
      </c>
      <c r="I18" t="str">
        <f>IF(FSLI_Liabilities[[#This Row],[Risque]]=3,FSLI_Liabilities[[#This Row],[Montant]],"")</f>
        <v/>
      </c>
    </row>
    <row r="19" spans="1:9" x14ac:dyDescent="0.35">
      <c r="A19" s="18"/>
      <c r="B19" s="36" t="s">
        <v>53</v>
      </c>
      <c r="C19" s="25">
        <v>88</v>
      </c>
      <c r="D19" s="25">
        <v>100</v>
      </c>
      <c r="E19" s="25">
        <v>10</v>
      </c>
      <c r="F19" s="25">
        <v>2</v>
      </c>
      <c r="G19" s="24" t="str">
        <f>IF(FSLI_Assets[[#This Row],[Risque]]=1,FSLI_Assets[[#This Row],[Montant]],"")</f>
        <v/>
      </c>
      <c r="H19" s="33">
        <f>IF(FSLI_Assets[[#This Row],[Risque]]=2,FSLI_Assets[[#This Row],[Montant]],"")</f>
        <v>88</v>
      </c>
      <c r="I19" t="str">
        <f>IF(FSLI_Liabilities[[#This Row],[Risque]]=3,FSLI_Liabilities[[#This Row],[Montant]],"")</f>
        <v/>
      </c>
    </row>
    <row r="20" spans="1:9" x14ac:dyDescent="0.35">
      <c r="A20" s="18"/>
      <c r="B20" s="35" t="s">
        <v>54</v>
      </c>
      <c r="C20" s="17">
        <v>77</v>
      </c>
      <c r="D20" s="17">
        <v>100</v>
      </c>
      <c r="E20" s="17">
        <v>10</v>
      </c>
      <c r="F20" s="17">
        <v>2</v>
      </c>
      <c r="G20" s="22" t="str">
        <f>IF(FSLI_Assets[[#This Row],[Risque]]=1,FSLI_Assets[[#This Row],[Montant]],"")</f>
        <v/>
      </c>
      <c r="H20" s="32">
        <f>IF(FSLI_Assets[[#This Row],[Risque]]=2,FSLI_Assets[[#This Row],[Montant]],"")</f>
        <v>77</v>
      </c>
      <c r="I20" t="str">
        <f>IF(FSLI_Liabilities[[#This Row],[Risque]]=3,FSLI_Liabilities[[#This Row],[Montant]],"")</f>
        <v/>
      </c>
    </row>
    <row r="21" spans="1:9" x14ac:dyDescent="0.35">
      <c r="A21" s="18"/>
      <c r="B21" s="23" t="s">
        <v>55</v>
      </c>
      <c r="C21" s="24">
        <v>75</v>
      </c>
      <c r="D21" s="24">
        <v>100</v>
      </c>
      <c r="E21" s="24">
        <v>10</v>
      </c>
      <c r="F21" s="33">
        <v>2</v>
      </c>
      <c r="G21" s="37" t="str">
        <f>IF(FSLI_Assets[[#This Row],[Risque]]=1,FSLI_Assets[[#This Row],[Montant]],"")</f>
        <v/>
      </c>
      <c r="H21" s="34">
        <f>IF(FSLI_Assets[[#This Row],[Risque]]=2,FSLI_Assets[[#This Row],[Montant]],"")</f>
        <v>75</v>
      </c>
      <c r="I21" s="1" t="str">
        <f>IF(FSLI_Liabilities[[#This Row],[Risque]]=3,FSLI_Liabilities[[#This Row],[Montant]],"")</f>
        <v/>
      </c>
    </row>
  </sheetData>
  <mergeCells count="1">
    <mergeCell ref="B1:C1"/>
  </mergeCells>
  <dataValidations count="2">
    <dataValidation type="list" allowBlank="1" showInputMessage="1" showErrorMessage="1" sqref="F16:F21">
      <formula1>"1,2"</formula1>
    </dataValidation>
    <dataValidation type="list" showErrorMessage="1" sqref="B1:C1">
      <formula1>SecurityLabel</formula1>
    </dataValidation>
  </dataValidations>
  <hyperlinks>
    <hyperlink ref="D2" location="TDM!A1" display="TDM"/>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1"/>
  <sheetViews>
    <sheetView showGridLines="0" zoomScaleNormal="100" zoomScalePageLayoutView="145" workbookViewId="0">
      <selection activeCell="B1" sqref="B1:C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8" t="s">
        <v>93</v>
      </c>
      <c r="C1" s="48"/>
      <c r="D1" s="52"/>
    </row>
    <row r="2" spans="1:9" x14ac:dyDescent="0.35">
      <c r="B2" s="2" t="s">
        <v>19</v>
      </c>
      <c r="D2" s="4" t="s">
        <v>12</v>
      </c>
    </row>
    <row r="4" spans="1:9" x14ac:dyDescent="0.35">
      <c r="B4" s="3" t="s">
        <v>20</v>
      </c>
      <c r="C4" s="5"/>
      <c r="D4" s="5"/>
      <c r="E4" s="5"/>
      <c r="F4" s="5"/>
      <c r="G4" s="5"/>
    </row>
    <row r="5" spans="1:9" x14ac:dyDescent="0.35">
      <c r="B5" t="s">
        <v>82</v>
      </c>
    </row>
    <row r="7" spans="1:9" x14ac:dyDescent="0.35">
      <c r="B7" s="3" t="s">
        <v>1</v>
      </c>
      <c r="C7" s="5"/>
      <c r="D7" s="5"/>
      <c r="E7" s="5"/>
      <c r="F7" s="5"/>
      <c r="G7" s="5"/>
    </row>
    <row r="8" spans="1:9" x14ac:dyDescent="0.35">
      <c r="B8" s="11" t="s">
        <v>29</v>
      </c>
      <c r="C8" s="11"/>
      <c r="D8" s="11"/>
      <c r="E8" s="11"/>
    </row>
    <row r="9" spans="1:9" x14ac:dyDescent="0.35">
      <c r="B9" s="9" t="s">
        <v>85</v>
      </c>
      <c r="C9" s="9"/>
      <c r="D9" s="9"/>
      <c r="E9" s="9"/>
    </row>
    <row r="10" spans="1:9" x14ac:dyDescent="0.35">
      <c r="B10" s="10" t="s">
        <v>37</v>
      </c>
      <c r="C10" s="10"/>
      <c r="D10" s="10"/>
      <c r="E10" s="10"/>
    </row>
    <row r="11" spans="1:9" x14ac:dyDescent="0.35">
      <c r="B11" s="10" t="s">
        <v>38</v>
      </c>
      <c r="C11" s="10"/>
      <c r="D11" s="10"/>
      <c r="E11" s="10"/>
    </row>
    <row r="12" spans="1:9" x14ac:dyDescent="0.35">
      <c r="B12" s="10" t="s">
        <v>39</v>
      </c>
      <c r="C12" s="10"/>
      <c r="D12" s="10"/>
      <c r="E12" s="10"/>
    </row>
    <row r="13" spans="1:9" x14ac:dyDescent="0.35">
      <c r="B13" s="10" t="s">
        <v>40</v>
      </c>
      <c r="C13" s="10"/>
      <c r="D13" s="10"/>
      <c r="E13" s="10"/>
    </row>
    <row r="14" spans="1:9" x14ac:dyDescent="0.35">
      <c r="B14" s="25"/>
      <c r="C14" s="25"/>
      <c r="D14" s="25"/>
      <c r="E14" s="25"/>
      <c r="F14" s="25"/>
      <c r="G14" s="25"/>
      <c r="H14" s="25"/>
    </row>
    <row r="15" spans="1:9" x14ac:dyDescent="0.35">
      <c r="A15" s="18"/>
      <c r="B15" s="19" t="s">
        <v>42</v>
      </c>
      <c r="C15" s="20" t="s">
        <v>26</v>
      </c>
      <c r="D15" s="20" t="s">
        <v>43</v>
      </c>
      <c r="E15" s="20" t="s">
        <v>28</v>
      </c>
      <c r="F15" s="20" t="s">
        <v>36</v>
      </c>
      <c r="G15" s="20" t="s">
        <v>34</v>
      </c>
      <c r="H15" s="42" t="s">
        <v>35</v>
      </c>
      <c r="I15" s="2"/>
    </row>
    <row r="16" spans="1:9" x14ac:dyDescent="0.35">
      <c r="A16" s="18"/>
      <c r="B16" s="35" t="s">
        <v>56</v>
      </c>
      <c r="C16" s="17">
        <v>350</v>
      </c>
      <c r="D16" s="17">
        <v>100</v>
      </c>
      <c r="E16" s="17">
        <v>10</v>
      </c>
      <c r="F16" s="17">
        <v>1</v>
      </c>
      <c r="G16" s="17">
        <f>IF(FSLI_Assets[[#This Row],[Risque]]=1,FSLI_Assets[[#This Row],[Montant]],"")</f>
        <v>350</v>
      </c>
      <c r="H16" s="40" t="str">
        <f>IF(FSLI_Assets[[#This Row],[Risque]]=2,FSLI_Assets[[#This Row],[Montant]],"")</f>
        <v/>
      </c>
      <c r="I16" t="str">
        <f>IF(FSLI_Revenue[[#This Row],[Risque]]=3,FSLI_Revenue[[#This Row],[Montant]],"")</f>
        <v/>
      </c>
    </row>
    <row r="17" spans="1:9" x14ac:dyDescent="0.35">
      <c r="A17" s="18"/>
      <c r="B17" s="36" t="s">
        <v>57</v>
      </c>
      <c r="C17" s="25">
        <v>200</v>
      </c>
      <c r="D17" s="25">
        <v>100</v>
      </c>
      <c r="E17" s="24">
        <v>10</v>
      </c>
      <c r="F17" s="25">
        <v>1</v>
      </c>
      <c r="G17" s="24">
        <f>IF(FSLI_Assets[[#This Row],[Risque]]=1,FSLI_Assets[[#This Row],[Montant]],"")</f>
        <v>200</v>
      </c>
      <c r="H17" s="33" t="str">
        <f>IF(FSLI_Assets[[#This Row],[Risque]]=2,FSLI_Assets[[#This Row],[Montant]],"")</f>
        <v/>
      </c>
      <c r="I17" t="str">
        <f>IF(FSLI_Revenue[[#This Row],[Risque]]=3,FSLI_Revenue[[#This Row],[Montant]],"")</f>
        <v/>
      </c>
    </row>
    <row r="18" spans="1:9" x14ac:dyDescent="0.35">
      <c r="A18" s="18"/>
      <c r="B18" s="35" t="s">
        <v>58</v>
      </c>
      <c r="C18" s="17">
        <v>90</v>
      </c>
      <c r="D18" s="17">
        <v>100</v>
      </c>
      <c r="E18" s="17">
        <v>10</v>
      </c>
      <c r="F18" s="17">
        <v>2</v>
      </c>
      <c r="G18" s="22" t="str">
        <f>IF(FSLI_Assets[[#This Row],[Risque]]=1,FSLI_Assets[[#This Row],[Montant]],"")</f>
        <v/>
      </c>
      <c r="H18" s="32">
        <f>IF(FSLI_Assets[[#This Row],[Risque]]=2,FSLI_Assets[[#This Row],[Montant]],"")</f>
        <v>90</v>
      </c>
      <c r="I18" t="str">
        <f>IF(FSLI_Revenue[[#This Row],[Risque]]=3,FSLI_Revenue[[#This Row],[Montant]],"")</f>
        <v/>
      </c>
    </row>
    <row r="19" spans="1:9" x14ac:dyDescent="0.35">
      <c r="A19" s="18"/>
      <c r="B19" s="36" t="s">
        <v>59</v>
      </c>
      <c r="C19" s="25">
        <v>88</v>
      </c>
      <c r="D19" s="25">
        <v>100</v>
      </c>
      <c r="E19" s="25">
        <v>10</v>
      </c>
      <c r="F19" s="25">
        <v>2</v>
      </c>
      <c r="G19" s="24" t="str">
        <f>IF(FSLI_Assets[[#This Row],[Risque]]=1,FSLI_Assets[[#This Row],[Montant]],"")</f>
        <v/>
      </c>
      <c r="H19" s="33">
        <f>IF(FSLI_Assets[[#This Row],[Risque]]=2,FSLI_Assets[[#This Row],[Montant]],"")</f>
        <v>88</v>
      </c>
      <c r="I19" t="str">
        <f>IF(FSLI_Revenue[[#This Row],[Risque]]=3,FSLI_Revenue[[#This Row],[Montant]],"")</f>
        <v/>
      </c>
    </row>
    <row r="20" spans="1:9" x14ac:dyDescent="0.35">
      <c r="A20" s="18"/>
      <c r="B20" s="35" t="s">
        <v>60</v>
      </c>
      <c r="C20" s="17">
        <v>77</v>
      </c>
      <c r="D20" s="17">
        <v>100</v>
      </c>
      <c r="E20" s="17">
        <v>10</v>
      </c>
      <c r="F20" s="17">
        <v>2</v>
      </c>
      <c r="G20" s="22" t="str">
        <f>IF(FSLI_Assets[[#This Row],[Risque]]=1,FSLI_Assets[[#This Row],[Montant]],"")</f>
        <v/>
      </c>
      <c r="H20" s="32">
        <f>IF(FSLI_Assets[[#This Row],[Risque]]=2,FSLI_Assets[[#This Row],[Montant]],"")</f>
        <v>77</v>
      </c>
      <c r="I20" t="str">
        <f>IF(FSLI_Revenue[[#This Row],[Risque]]=3,FSLI_Revenue[[#This Row],[Montant]],"")</f>
        <v/>
      </c>
    </row>
    <row r="21" spans="1:9" x14ac:dyDescent="0.35">
      <c r="A21" s="18"/>
      <c r="B21" s="36" t="s">
        <v>61</v>
      </c>
      <c r="C21" s="25">
        <v>75</v>
      </c>
      <c r="D21" s="25">
        <v>100</v>
      </c>
      <c r="E21" s="25">
        <v>10</v>
      </c>
      <c r="F21" s="25">
        <v>2</v>
      </c>
      <c r="G21" s="30" t="str">
        <f>IF(FSLI_Assets[[#This Row],[Risque]]=1,FSLI_Assets[[#This Row],[Montant]],"")</f>
        <v/>
      </c>
      <c r="H21" s="34">
        <f>IF(FSLI_Assets[[#This Row],[Risque]]=2,FSLI_Assets[[#This Row],[Montant]],"")</f>
        <v>75</v>
      </c>
      <c r="I21" s="1" t="str">
        <f>IF(FSLI_Revenue[[#This Row],[Risque]]=3,FSLI_Revenue[[#This Row],[Montant]],"")</f>
        <v/>
      </c>
    </row>
  </sheetData>
  <mergeCells count="1">
    <mergeCell ref="B1:D1"/>
  </mergeCells>
  <dataValidations count="2">
    <dataValidation type="list" allowBlank="1" showInputMessage="1" showErrorMessage="1" sqref="F16:F21">
      <formula1>"1,2"</formula1>
    </dataValidation>
    <dataValidation type="list" showErrorMessage="1" sqref="B1:C1">
      <formula1>SecurityLabel</formula1>
    </dataValidation>
  </dataValidations>
  <hyperlinks>
    <hyperlink ref="D2" location="TDM!A1" display="TDM"/>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1"/>
  <sheetViews>
    <sheetView showGridLines="0" zoomScaleNormal="100" zoomScalePageLayoutView="115" workbookViewId="0">
      <selection activeCell="B1" sqref="B1:C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8" t="s">
        <v>93</v>
      </c>
      <c r="C1" s="48"/>
      <c r="D1" s="52"/>
    </row>
    <row r="2" spans="1:9" x14ac:dyDescent="0.35">
      <c r="B2" s="2" t="s">
        <v>19</v>
      </c>
      <c r="D2" s="4" t="s">
        <v>12</v>
      </c>
    </row>
    <row r="4" spans="1:9" x14ac:dyDescent="0.35">
      <c r="B4" s="3" t="s">
        <v>20</v>
      </c>
      <c r="C4" s="5"/>
      <c r="D4" s="5"/>
      <c r="E4" s="5"/>
      <c r="F4" s="5"/>
      <c r="G4" s="5"/>
    </row>
    <row r="5" spans="1:9" x14ac:dyDescent="0.35">
      <c r="B5" t="s">
        <v>83</v>
      </c>
    </row>
    <row r="7" spans="1:9" x14ac:dyDescent="0.35">
      <c r="B7" s="3" t="s">
        <v>1</v>
      </c>
      <c r="C7" s="5"/>
      <c r="D7" s="5"/>
      <c r="E7" s="5"/>
      <c r="F7" s="5"/>
      <c r="G7" s="5"/>
    </row>
    <row r="8" spans="1:9" x14ac:dyDescent="0.35">
      <c r="B8" s="11" t="s">
        <v>29</v>
      </c>
      <c r="C8" s="11"/>
      <c r="D8" s="11"/>
      <c r="E8" s="11"/>
    </row>
    <row r="9" spans="1:9" x14ac:dyDescent="0.35">
      <c r="B9" s="9" t="s">
        <v>85</v>
      </c>
      <c r="C9" s="9"/>
      <c r="D9" s="9"/>
      <c r="E9" s="9"/>
    </row>
    <row r="10" spans="1:9" x14ac:dyDescent="0.35">
      <c r="B10" s="10" t="s">
        <v>37</v>
      </c>
      <c r="C10" s="10"/>
      <c r="D10" s="10"/>
      <c r="E10" s="10"/>
    </row>
    <row r="11" spans="1:9" x14ac:dyDescent="0.35">
      <c r="B11" s="10" t="s">
        <v>38</v>
      </c>
      <c r="C11" s="10"/>
      <c r="D11" s="10"/>
      <c r="E11" s="10"/>
    </row>
    <row r="12" spans="1:9" x14ac:dyDescent="0.35">
      <c r="B12" s="10" t="s">
        <v>39</v>
      </c>
      <c r="C12" s="10"/>
      <c r="D12" s="10"/>
      <c r="E12" s="10"/>
    </row>
    <row r="13" spans="1:9" x14ac:dyDescent="0.35">
      <c r="B13" s="10" t="s">
        <v>40</v>
      </c>
      <c r="C13" s="10"/>
      <c r="D13" s="10"/>
      <c r="E13" s="10"/>
    </row>
    <row r="14" spans="1:9" x14ac:dyDescent="0.35">
      <c r="B14" s="25"/>
      <c r="C14" s="25"/>
      <c r="D14" s="25"/>
      <c r="E14" s="25"/>
      <c r="F14" s="25"/>
      <c r="G14" s="25"/>
      <c r="H14" s="25"/>
    </row>
    <row r="15" spans="1:9" x14ac:dyDescent="0.35">
      <c r="A15" s="18"/>
      <c r="B15" s="19" t="s">
        <v>42</v>
      </c>
      <c r="C15" s="20" t="s">
        <v>26</v>
      </c>
      <c r="D15" s="20" t="s">
        <v>43</v>
      </c>
      <c r="E15" s="20" t="s">
        <v>28</v>
      </c>
      <c r="F15" s="20" t="s">
        <v>36</v>
      </c>
      <c r="G15" s="26" t="s">
        <v>34</v>
      </c>
      <c r="H15" s="26" t="s">
        <v>35</v>
      </c>
      <c r="I15" s="2"/>
    </row>
    <row r="16" spans="1:9" x14ac:dyDescent="0.35">
      <c r="A16" s="18"/>
      <c r="B16" s="35" t="s">
        <v>62</v>
      </c>
      <c r="C16" s="17">
        <v>1000</v>
      </c>
      <c r="D16" s="17">
        <v>100</v>
      </c>
      <c r="E16" s="17">
        <v>10</v>
      </c>
      <c r="F16" s="17">
        <v>1</v>
      </c>
      <c r="G16" s="17">
        <f>IF(FSLI_Assets[[#This Row],[Risque]]=1,FSLI_Assets[[#This Row],[Montant]],"")</f>
        <v>350</v>
      </c>
      <c r="H16" s="40" t="str">
        <f>IF(FSLI_Assets[[#This Row],[Risque]]=2,FSLI_Assets[[#This Row],[Montant]],"")</f>
        <v/>
      </c>
      <c r="I16" t="str">
        <f>IF(FSLI_Expenses[[#This Row],[Risque]]=3,FSLI_Expenses[[#This Row],[Montant]],"")</f>
        <v/>
      </c>
    </row>
    <row r="17" spans="1:9" x14ac:dyDescent="0.35">
      <c r="A17" s="18"/>
      <c r="B17" s="36" t="s">
        <v>63</v>
      </c>
      <c r="C17" s="25">
        <v>200</v>
      </c>
      <c r="D17" s="25">
        <v>100</v>
      </c>
      <c r="E17" s="25">
        <v>10</v>
      </c>
      <c r="F17" s="25">
        <v>1</v>
      </c>
      <c r="G17" s="25">
        <f>IF(FSLI_Assets[[#This Row],[Risque]]=1,FSLI_Assets[[#This Row],[Montant]],"")</f>
        <v>200</v>
      </c>
      <c r="H17" s="41" t="str">
        <f>IF(FSLI_Assets[[#This Row],[Risque]]=2,FSLI_Assets[[#This Row],[Montant]],"")</f>
        <v/>
      </c>
      <c r="I17" t="str">
        <f>IF(FSLI_Expenses[[#This Row],[Risque]]=3,FSLI_Expenses[[#This Row],[Montant]],"")</f>
        <v/>
      </c>
    </row>
    <row r="18" spans="1:9" x14ac:dyDescent="0.35">
      <c r="A18" s="18"/>
      <c r="B18" s="35" t="s">
        <v>64</v>
      </c>
      <c r="C18" s="17">
        <v>90</v>
      </c>
      <c r="D18" s="17">
        <v>100</v>
      </c>
      <c r="E18" s="17">
        <v>10</v>
      </c>
      <c r="F18" s="17">
        <v>2</v>
      </c>
      <c r="G18" s="17" t="str">
        <f>IF(FSLI_Assets[[#This Row],[Risque]]=1,FSLI_Assets[[#This Row],[Montant]],"")</f>
        <v/>
      </c>
      <c r="H18" s="40">
        <f>IF(FSLI_Assets[[#This Row],[Risque]]=2,FSLI_Assets[[#This Row],[Montant]],"")</f>
        <v>90</v>
      </c>
      <c r="I18" t="str">
        <f>IF(FSLI_Expenses[[#This Row],[Risque]]=3,FSLI_Expenses[[#This Row],[Montant]],"")</f>
        <v/>
      </c>
    </row>
    <row r="19" spans="1:9" x14ac:dyDescent="0.35">
      <c r="A19" s="18"/>
      <c r="B19" s="36" t="s">
        <v>65</v>
      </c>
      <c r="C19" s="25">
        <v>88</v>
      </c>
      <c r="D19" s="25">
        <v>100</v>
      </c>
      <c r="E19" s="25">
        <v>10</v>
      </c>
      <c r="F19" s="25">
        <v>2</v>
      </c>
      <c r="G19" s="25" t="str">
        <f>IF(FSLI_Assets[[#This Row],[Risque]]=1,FSLI_Assets[[#This Row],[Montant]],"")</f>
        <v/>
      </c>
      <c r="H19" s="41">
        <f>IF(FSLI_Assets[[#This Row],[Risque]]=2,FSLI_Assets[[#This Row],[Montant]],"")</f>
        <v>88</v>
      </c>
      <c r="I19" t="str">
        <f>IF(FSLI_Expenses[[#This Row],[Risque]]=3,FSLI_Expenses[[#This Row],[Montant]],"")</f>
        <v/>
      </c>
    </row>
    <row r="20" spans="1:9" x14ac:dyDescent="0.35">
      <c r="A20" s="18"/>
      <c r="B20" s="35" t="s">
        <v>66</v>
      </c>
      <c r="C20" s="17">
        <v>77</v>
      </c>
      <c r="D20" s="17">
        <v>100</v>
      </c>
      <c r="E20" s="17">
        <v>10</v>
      </c>
      <c r="F20" s="17">
        <v>2</v>
      </c>
      <c r="G20" s="17" t="str">
        <f>IF(FSLI_Assets[[#This Row],[Risque]]=1,FSLI_Assets[[#This Row],[Montant]],"")</f>
        <v/>
      </c>
      <c r="H20" s="40">
        <f>IF(FSLI_Assets[[#This Row],[Risque]]=2,FSLI_Assets[[#This Row],[Montant]],"")</f>
        <v>77</v>
      </c>
      <c r="I20" t="str">
        <f>IF(FSLI_Expenses[[#This Row],[Risque]]=3,FSLI_Expenses[[#This Row],[Montant]],"")</f>
        <v/>
      </c>
    </row>
    <row r="21" spans="1:9" x14ac:dyDescent="0.35">
      <c r="A21" s="18"/>
      <c r="B21" s="25" t="s">
        <v>67</v>
      </c>
      <c r="C21" s="25">
        <v>75</v>
      </c>
      <c r="D21" s="25">
        <v>100</v>
      </c>
      <c r="E21" s="25">
        <v>10</v>
      </c>
      <c r="F21" s="25">
        <v>2</v>
      </c>
      <c r="G21" s="38" t="str">
        <f>IF(FSLI_Assets[[#This Row],[Risque]]=1,FSLI_Assets[[#This Row],[Montant]],"")</f>
        <v/>
      </c>
      <c r="H21" s="39">
        <f>IF(FSLI_Assets[[#This Row],[Risque]]=2,FSLI_Assets[[#This Row],[Montant]],"")</f>
        <v>75</v>
      </c>
      <c r="I21" s="1" t="str">
        <f>IF(FSLI_Expenses[[#This Row],[Risque]]=3,FSLI_Expenses[[#This Row],[Montant]],"")</f>
        <v/>
      </c>
    </row>
  </sheetData>
  <mergeCells count="1">
    <mergeCell ref="B1:D1"/>
  </mergeCells>
  <dataValidations count="2">
    <dataValidation type="list" allowBlank="1" showInputMessage="1" showErrorMessage="1" sqref="F16:F21">
      <formula1>"1,2"</formula1>
    </dataValidation>
    <dataValidation type="list" showErrorMessage="1" sqref="B1:C1">
      <formula1>SecurityLabel</formula1>
    </dataValidation>
  </dataValidations>
  <hyperlinks>
    <hyperlink ref="D2" location="TDM!A1" display="TDM"/>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1"/>
  <sheetViews>
    <sheetView showGridLines="0" zoomScaleNormal="100" zoomScalePageLayoutView="118" workbookViewId="0">
      <selection activeCell="B1" sqref="B1:C1"/>
    </sheetView>
  </sheetViews>
  <sheetFormatPr defaultColWidth="8.81640625" defaultRowHeight="14.5" x14ac:dyDescent="0.35"/>
  <cols>
    <col min="2" max="2" width="20.7265625" bestFit="1" customWidth="1"/>
    <col min="3" max="3" width="10.1796875" bestFit="1" customWidth="1"/>
    <col min="4" max="4" width="12.26953125" bestFit="1" customWidth="1"/>
    <col min="5" max="5" width="17.1796875" bestFit="1" customWidth="1"/>
    <col min="7" max="7" width="13.26953125" bestFit="1" customWidth="1"/>
    <col min="8" max="8" width="14.26953125" bestFit="1" customWidth="1"/>
    <col min="9" max="9" width="15.81640625" bestFit="1" customWidth="1"/>
  </cols>
  <sheetData>
    <row r="1" spans="1:9" x14ac:dyDescent="0.35">
      <c r="B1" s="48" t="s">
        <v>93</v>
      </c>
      <c r="C1" s="48"/>
      <c r="D1" s="52"/>
    </row>
    <row r="2" spans="1:9" x14ac:dyDescent="0.35">
      <c r="B2" s="2" t="s">
        <v>19</v>
      </c>
      <c r="D2" s="4" t="s">
        <v>12</v>
      </c>
    </row>
    <row r="4" spans="1:9" x14ac:dyDescent="0.35">
      <c r="B4" s="3" t="s">
        <v>20</v>
      </c>
      <c r="C4" s="5"/>
      <c r="D4" s="5"/>
      <c r="E4" s="5"/>
      <c r="F4" s="5"/>
      <c r="G4" s="5"/>
    </row>
    <row r="5" spans="1:9" x14ac:dyDescent="0.35">
      <c r="B5" t="s">
        <v>41</v>
      </c>
    </row>
    <row r="7" spans="1:9" x14ac:dyDescent="0.35">
      <c r="B7" s="3" t="s">
        <v>1</v>
      </c>
      <c r="C7" s="5"/>
      <c r="D7" s="5"/>
      <c r="E7" s="5"/>
      <c r="F7" s="5"/>
      <c r="G7" s="5"/>
    </row>
    <row r="8" spans="1:9" x14ac:dyDescent="0.35">
      <c r="B8" s="11" t="s">
        <v>84</v>
      </c>
      <c r="C8" s="11"/>
      <c r="D8" s="11"/>
      <c r="E8" s="11"/>
    </row>
    <row r="9" spans="1:9" x14ac:dyDescent="0.35">
      <c r="B9" s="9" t="s">
        <v>85</v>
      </c>
      <c r="C9" s="9"/>
      <c r="D9" s="9"/>
      <c r="E9" s="9"/>
    </row>
    <row r="10" spans="1:9" x14ac:dyDescent="0.35">
      <c r="B10" s="10" t="s">
        <v>37</v>
      </c>
      <c r="C10" s="10"/>
      <c r="D10" s="10"/>
      <c r="E10" s="10"/>
    </row>
    <row r="11" spans="1:9" x14ac:dyDescent="0.35">
      <c r="B11" s="10" t="s">
        <v>38</v>
      </c>
      <c r="C11" s="10"/>
      <c r="D11" s="10"/>
      <c r="E11" s="10"/>
    </row>
    <row r="12" spans="1:9" x14ac:dyDescent="0.35">
      <c r="B12" s="10" t="s">
        <v>39</v>
      </c>
      <c r="C12" s="10"/>
      <c r="D12" s="10"/>
      <c r="E12" s="10"/>
    </row>
    <row r="13" spans="1:9" x14ac:dyDescent="0.35">
      <c r="B13" s="10" t="s">
        <v>40</v>
      </c>
      <c r="C13" s="10"/>
      <c r="D13" s="10"/>
      <c r="E13" s="10"/>
    </row>
    <row r="14" spans="1:9" x14ac:dyDescent="0.35">
      <c r="B14" s="25"/>
      <c r="C14" s="25"/>
      <c r="D14" s="25"/>
      <c r="E14" s="25"/>
      <c r="F14" s="25"/>
      <c r="G14" s="25"/>
      <c r="H14" s="25"/>
    </row>
    <row r="15" spans="1:9" x14ac:dyDescent="0.35">
      <c r="A15" s="18"/>
      <c r="B15" s="19" t="s">
        <v>42</v>
      </c>
      <c r="C15" s="20" t="s">
        <v>26</v>
      </c>
      <c r="D15" s="20" t="s">
        <v>43</v>
      </c>
      <c r="E15" s="20" t="s">
        <v>28</v>
      </c>
      <c r="F15" s="20" t="s">
        <v>36</v>
      </c>
      <c r="G15" s="26" t="s">
        <v>34</v>
      </c>
      <c r="H15" s="31" t="s">
        <v>35</v>
      </c>
      <c r="I15" s="2"/>
    </row>
    <row r="16" spans="1:9" x14ac:dyDescent="0.35">
      <c r="A16" s="18"/>
      <c r="B16" s="21" t="s">
        <v>68</v>
      </c>
      <c r="C16" s="22">
        <v>350</v>
      </c>
      <c r="D16" s="22">
        <v>100</v>
      </c>
      <c r="E16" s="22">
        <v>10</v>
      </c>
      <c r="F16" s="22">
        <v>1</v>
      </c>
      <c r="G16" s="22">
        <f>IF(FSLI_Assets[[#This Row],[Risque]]=1,FSLI_Assets[[#This Row],[Montant]],"")</f>
        <v>350</v>
      </c>
      <c r="H16" s="32" t="str">
        <f>IF(FSLI_Assets[[#This Row],[Risque]]=2,FSLI_Assets[[#This Row],[Montant]],"")</f>
        <v/>
      </c>
      <c r="I16" t="str">
        <f>IF(FSLI_Other[[#This Row],[Risque]]=3,FSLI_Other[[#This Row],[Montant]],"")</f>
        <v/>
      </c>
    </row>
    <row r="17" spans="1:9" x14ac:dyDescent="0.35">
      <c r="A17" s="18"/>
      <c r="B17" s="23" t="s">
        <v>69</v>
      </c>
      <c r="C17" s="24">
        <v>200</v>
      </c>
      <c r="D17" s="24">
        <v>100</v>
      </c>
      <c r="E17" s="24">
        <v>10</v>
      </c>
      <c r="F17" s="24">
        <v>1</v>
      </c>
      <c r="G17" s="24">
        <f>IF(FSLI_Assets[[#This Row],[Risque]]=1,FSLI_Assets[[#This Row],[Montant]],"")</f>
        <v>200</v>
      </c>
      <c r="H17" s="33" t="str">
        <f>IF(FSLI_Assets[[#This Row],[Risque]]=2,FSLI_Assets[[#This Row],[Montant]],"")</f>
        <v/>
      </c>
      <c r="I17" t="str">
        <f>IF(FSLI_Other[[#This Row],[Risque]]=3,FSLI_Other[[#This Row],[Montant]],"")</f>
        <v/>
      </c>
    </row>
    <row r="18" spans="1:9" x14ac:dyDescent="0.35">
      <c r="A18" s="18"/>
      <c r="B18" s="21" t="s">
        <v>70</v>
      </c>
      <c r="C18" s="22">
        <v>90</v>
      </c>
      <c r="D18" s="22">
        <v>100</v>
      </c>
      <c r="E18" s="22">
        <v>10</v>
      </c>
      <c r="F18" s="22">
        <v>2</v>
      </c>
      <c r="G18" s="22" t="str">
        <f>IF(FSLI_Assets[[#This Row],[Risque]]=1,FSLI_Assets[[#This Row],[Montant]],"")</f>
        <v/>
      </c>
      <c r="H18" s="32">
        <f>IF(FSLI_Assets[[#This Row],[Risque]]=2,FSLI_Assets[[#This Row],[Montant]],"")</f>
        <v>90</v>
      </c>
      <c r="I18" t="str">
        <f>IF(FSLI_Other[[#This Row],[Risque]]=3,FSLI_Other[[#This Row],[Montant]],"")</f>
        <v/>
      </c>
    </row>
    <row r="19" spans="1:9" x14ac:dyDescent="0.35">
      <c r="A19" s="18"/>
      <c r="B19" s="23" t="s">
        <v>71</v>
      </c>
      <c r="C19" s="24">
        <v>88</v>
      </c>
      <c r="D19" s="24">
        <v>100</v>
      </c>
      <c r="E19" s="24">
        <v>10</v>
      </c>
      <c r="F19" s="24">
        <v>2</v>
      </c>
      <c r="G19" s="24" t="str">
        <f>IF(FSLI_Assets[[#This Row],[Risque]]=1,FSLI_Assets[[#This Row],[Montant]],"")</f>
        <v/>
      </c>
      <c r="H19" s="33">
        <f>IF(FSLI_Assets[[#This Row],[Risque]]=2,FSLI_Assets[[#This Row],[Montant]],"")</f>
        <v>88</v>
      </c>
      <c r="I19" t="str">
        <f>IF(FSLI_Other[[#This Row],[Risque]]=3,FSLI_Other[[#This Row],[Montant]],"")</f>
        <v/>
      </c>
    </row>
    <row r="20" spans="1:9" x14ac:dyDescent="0.35">
      <c r="A20" s="18"/>
      <c r="B20" s="21" t="s">
        <v>72</v>
      </c>
      <c r="C20" s="22">
        <v>77</v>
      </c>
      <c r="D20" s="22">
        <v>100</v>
      </c>
      <c r="E20" s="22">
        <v>10</v>
      </c>
      <c r="F20" s="22">
        <v>2</v>
      </c>
      <c r="G20" s="22" t="str">
        <f>IF(FSLI_Assets[[#This Row],[Risque]]=1,FSLI_Assets[[#This Row],[Montant]],"")</f>
        <v/>
      </c>
      <c r="H20" s="32">
        <f>IF(FSLI_Assets[[#This Row],[Risque]]=2,FSLI_Assets[[#This Row],[Montant]],"")</f>
        <v>77</v>
      </c>
      <c r="I20" t="str">
        <f>IF(FSLI_Other[[#This Row],[Risque]]=3,FSLI_Other[[#This Row],[Montant]],"")</f>
        <v/>
      </c>
    </row>
    <row r="21" spans="1:9" x14ac:dyDescent="0.35">
      <c r="A21" s="18"/>
      <c r="B21" s="25" t="s">
        <v>73</v>
      </c>
      <c r="C21" s="25">
        <v>75</v>
      </c>
      <c r="D21" s="25">
        <v>100</v>
      </c>
      <c r="E21" s="25">
        <v>10</v>
      </c>
      <c r="F21" s="25">
        <v>2</v>
      </c>
      <c r="G21" s="30" t="str">
        <f>IF(FSLI_Assets[[#This Row],[Risque]]=1,FSLI_Assets[[#This Row],[Montant]],"")</f>
        <v/>
      </c>
      <c r="H21" s="34">
        <f>IF(FSLI_Assets[[#This Row],[Risque]]=2,FSLI_Assets[[#This Row],[Montant]],"")</f>
        <v>75</v>
      </c>
      <c r="I21" s="1" t="str">
        <f>IF(FSLI_Other[[#This Row],[Risque]]=3,FSLI_Other[[#This Row],[Montant]],"")</f>
        <v/>
      </c>
    </row>
  </sheetData>
  <mergeCells count="1">
    <mergeCell ref="B1:D1"/>
  </mergeCells>
  <dataValidations count="2">
    <dataValidation type="list" allowBlank="1" showInputMessage="1" showErrorMessage="1" sqref="F16:F21">
      <formula1>"1,2"</formula1>
    </dataValidation>
    <dataValidation type="list" showErrorMessage="1" sqref="B1:C1">
      <formula1>SecurityLabel</formula1>
    </dataValidation>
  </dataValidations>
  <hyperlinks>
    <hyperlink ref="D2" location="TDM!A1" display="TDM"/>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0"/>
  <sheetViews>
    <sheetView showGridLines="0" zoomScaleNormal="100" zoomScalePageLayoutView="112" workbookViewId="0">
      <selection activeCell="B1" sqref="B1:C1"/>
    </sheetView>
  </sheetViews>
  <sheetFormatPr defaultColWidth="22" defaultRowHeight="14.5" x14ac:dyDescent="0.35"/>
  <sheetData>
    <row r="1" spans="1:8" x14ac:dyDescent="0.35">
      <c r="B1" s="48" t="s">
        <v>93</v>
      </c>
      <c r="C1" s="48"/>
      <c r="D1" s="52"/>
    </row>
    <row r="2" spans="1:8" x14ac:dyDescent="0.35">
      <c r="B2" s="2" t="s">
        <v>19</v>
      </c>
      <c r="D2" s="4" t="s">
        <v>12</v>
      </c>
    </row>
    <row r="4" spans="1:8" x14ac:dyDescent="0.35">
      <c r="B4" s="3" t="s">
        <v>20</v>
      </c>
      <c r="C4" s="5"/>
      <c r="D4" s="5"/>
      <c r="E4" s="5"/>
      <c r="F4" s="5"/>
      <c r="G4" s="5"/>
    </row>
    <row r="5" spans="1:8" x14ac:dyDescent="0.35">
      <c r="B5" t="s">
        <v>79</v>
      </c>
    </row>
    <row r="7" spans="1:8" x14ac:dyDescent="0.35">
      <c r="B7" s="3" t="s">
        <v>1</v>
      </c>
      <c r="C7" s="5"/>
      <c r="D7" s="5"/>
      <c r="E7" s="5"/>
      <c r="F7" s="5"/>
      <c r="G7" s="5"/>
    </row>
    <row r="8" spans="1:8" x14ac:dyDescent="0.35">
      <c r="B8" t="s">
        <v>74</v>
      </c>
    </row>
    <row r="9" spans="1:8" x14ac:dyDescent="0.35">
      <c r="B9" s="10" t="s">
        <v>80</v>
      </c>
    </row>
    <row r="10" spans="1:8" x14ac:dyDescent="0.35">
      <c r="B10" s="10" t="s">
        <v>30</v>
      </c>
    </row>
    <row r="11" spans="1:8" x14ac:dyDescent="0.35">
      <c r="B11" s="10" t="s">
        <v>33</v>
      </c>
      <c r="E11" s="12"/>
      <c r="F11" s="12"/>
      <c r="G11" s="12"/>
      <c r="H11" s="12"/>
    </row>
    <row r="12" spans="1:8" x14ac:dyDescent="0.35">
      <c r="B12" s="10" t="s">
        <v>31</v>
      </c>
    </row>
    <row r="13" spans="1:8" x14ac:dyDescent="0.35">
      <c r="B13" s="25"/>
      <c r="C13" s="25"/>
      <c r="D13" s="25"/>
      <c r="E13" s="25"/>
      <c r="F13" s="25"/>
    </row>
    <row r="14" spans="1:8" x14ac:dyDescent="0.35">
      <c r="A14" s="18"/>
      <c r="B14" s="19" t="s">
        <v>0</v>
      </c>
      <c r="C14" s="20" t="s">
        <v>75</v>
      </c>
      <c r="D14" s="20" t="s">
        <v>78</v>
      </c>
      <c r="E14" s="26" t="s">
        <v>76</v>
      </c>
      <c r="F14" s="31" t="s">
        <v>77</v>
      </c>
    </row>
    <row r="15" spans="1:8" x14ac:dyDescent="0.35">
      <c r="A15" s="18"/>
      <c r="B15" s="35" t="s">
        <v>2</v>
      </c>
      <c r="C15" s="44">
        <v>0.1</v>
      </c>
      <c r="D15" s="44">
        <v>0.3</v>
      </c>
      <c r="E15" s="45">
        <v>0.7</v>
      </c>
      <c r="F15" s="32">
        <v>1</v>
      </c>
    </row>
    <row r="16" spans="1:8" x14ac:dyDescent="0.35">
      <c r="A16" s="18"/>
      <c r="B16" s="36" t="s">
        <v>4</v>
      </c>
      <c r="C16" s="43">
        <v>1</v>
      </c>
      <c r="D16" s="25"/>
      <c r="E16" s="24"/>
      <c r="F16" s="33">
        <v>3</v>
      </c>
    </row>
    <row r="17" spans="1:6" x14ac:dyDescent="0.35">
      <c r="A17" s="18"/>
      <c r="B17" s="35" t="s">
        <v>5</v>
      </c>
      <c r="C17" s="44"/>
      <c r="D17" s="44">
        <v>1</v>
      </c>
      <c r="E17" s="22"/>
      <c r="F17" s="32">
        <v>4</v>
      </c>
    </row>
    <row r="18" spans="1:6" x14ac:dyDescent="0.35">
      <c r="A18" s="18"/>
      <c r="B18" s="36" t="s">
        <v>6</v>
      </c>
      <c r="C18" s="43">
        <v>0.33</v>
      </c>
      <c r="D18" s="43">
        <v>0.33</v>
      </c>
      <c r="E18" s="46">
        <v>0.34</v>
      </c>
      <c r="F18" s="33">
        <v>5</v>
      </c>
    </row>
    <row r="19" spans="1:6" x14ac:dyDescent="0.35">
      <c r="A19" s="18"/>
      <c r="B19" s="35" t="s">
        <v>7</v>
      </c>
      <c r="C19" s="44">
        <v>0.25</v>
      </c>
      <c r="D19" s="44">
        <v>0.5</v>
      </c>
      <c r="E19" s="45">
        <v>0.25</v>
      </c>
      <c r="F19" s="32">
        <v>6</v>
      </c>
    </row>
    <row r="20" spans="1:6" x14ac:dyDescent="0.35">
      <c r="A20" s="18"/>
      <c r="B20" s="36" t="s">
        <v>3</v>
      </c>
      <c r="C20" s="43">
        <v>0.5</v>
      </c>
      <c r="D20" s="43">
        <v>0.5</v>
      </c>
      <c r="E20" s="46">
        <v>0.1</v>
      </c>
      <c r="F20" s="33">
        <v>7</v>
      </c>
    </row>
  </sheetData>
  <mergeCells count="1">
    <mergeCell ref="B1:D1"/>
  </mergeCells>
  <dataValidations count="1">
    <dataValidation type="list" showErrorMessage="1" sqref="B1:C1">
      <formula1>SecurityLabel</formula1>
    </dataValidation>
  </dataValidations>
  <hyperlinks>
    <hyperlink ref="D2" location="TDM!A1" display="TDM"/>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Normal="100" workbookViewId="0">
      <selection activeCell="B1" sqref="B1:D1"/>
    </sheetView>
  </sheetViews>
  <sheetFormatPr defaultColWidth="8.81640625" defaultRowHeight="14.5" x14ac:dyDescent="0.35"/>
  <cols>
    <col min="2" max="2" width="20.7265625" customWidth="1"/>
    <col min="3" max="3" width="10.1796875" bestFit="1" customWidth="1"/>
    <col min="4" max="4" width="13.54296875" customWidth="1"/>
    <col min="5" max="5" width="17.1796875" bestFit="1" customWidth="1"/>
    <col min="6" max="6" width="6.54296875" bestFit="1" customWidth="1"/>
    <col min="7" max="7" width="12.54296875" customWidth="1"/>
  </cols>
  <sheetData>
    <row r="1" spans="1:7" x14ac:dyDescent="0.35">
      <c r="B1" s="48" t="s">
        <v>93</v>
      </c>
      <c r="C1" s="48"/>
      <c r="D1" s="52"/>
    </row>
    <row r="2" spans="1:7" x14ac:dyDescent="0.35">
      <c r="B2" s="2" t="s">
        <v>19</v>
      </c>
      <c r="D2" s="4" t="s">
        <v>12</v>
      </c>
    </row>
    <row r="4" spans="1:7" x14ac:dyDescent="0.35">
      <c r="B4" s="3" t="s">
        <v>20</v>
      </c>
      <c r="C4" s="5"/>
      <c r="D4" s="5"/>
      <c r="E4" s="5"/>
      <c r="F4" s="5"/>
      <c r="G4" s="5"/>
    </row>
    <row r="5" spans="1:7" x14ac:dyDescent="0.35">
      <c r="B5" s="51" t="s">
        <v>96</v>
      </c>
      <c r="C5" s="51"/>
      <c r="D5" s="51"/>
    </row>
    <row r="7" spans="1:7" x14ac:dyDescent="0.35">
      <c r="B7" s="3" t="s">
        <v>1</v>
      </c>
      <c r="C7" s="5"/>
      <c r="D7" s="5"/>
      <c r="E7" s="5"/>
      <c r="F7" s="5"/>
      <c r="G7" s="5"/>
    </row>
    <row r="8" spans="1:7" x14ac:dyDescent="0.35">
      <c r="B8" s="51" t="s">
        <v>97</v>
      </c>
      <c r="C8" s="51"/>
      <c r="D8" s="51"/>
      <c r="E8" s="51"/>
    </row>
    <row r="9" spans="1:7" x14ac:dyDescent="0.35">
      <c r="B9" s="49" t="s">
        <v>98</v>
      </c>
      <c r="C9" s="49"/>
      <c r="D9" s="49"/>
      <c r="E9" s="49"/>
    </row>
    <row r="10" spans="1:7" x14ac:dyDescent="0.35">
      <c r="B10" s="53" t="s">
        <v>99</v>
      </c>
      <c r="C10" s="53"/>
      <c r="D10" s="53"/>
      <c r="E10" s="53"/>
      <c r="F10" s="53"/>
    </row>
    <row r="11" spans="1:7" x14ac:dyDescent="0.35">
      <c r="B11" s="49" t="s">
        <v>33</v>
      </c>
      <c r="C11" s="49"/>
      <c r="D11" s="49"/>
      <c r="E11" s="49"/>
      <c r="F11" s="49"/>
    </row>
    <row r="12" spans="1:7" x14ac:dyDescent="0.35">
      <c r="B12" s="49" t="s">
        <v>31</v>
      </c>
      <c r="C12" s="49"/>
      <c r="D12" s="49"/>
      <c r="E12" s="49"/>
      <c r="F12" s="49"/>
    </row>
    <row r="13" spans="1:7" x14ac:dyDescent="0.35">
      <c r="A13" s="25"/>
      <c r="B13" s="25"/>
      <c r="C13" s="25"/>
      <c r="D13" s="25"/>
      <c r="E13" s="25"/>
      <c r="F13" s="25"/>
    </row>
    <row r="14" spans="1:7" x14ac:dyDescent="0.35">
      <c r="A14" s="18"/>
      <c r="B14" s="19" t="s">
        <v>100</v>
      </c>
      <c r="C14" s="20" t="s">
        <v>101</v>
      </c>
      <c r="D14" s="47" t="s">
        <v>26</v>
      </c>
    </row>
    <row r="15" spans="1:7" x14ac:dyDescent="0.35">
      <c r="A15" s="18"/>
      <c r="B15" s="35" t="s">
        <v>103</v>
      </c>
      <c r="C15" s="17">
        <v>2021</v>
      </c>
      <c r="D15" s="17">
        <v>5.7</v>
      </c>
    </row>
    <row r="16" spans="1:7" x14ac:dyDescent="0.35">
      <c r="A16" s="18"/>
      <c r="B16" s="36" t="s">
        <v>102</v>
      </c>
      <c r="C16" s="25">
        <v>2020</v>
      </c>
      <c r="D16" s="24">
        <v>5.7</v>
      </c>
    </row>
  </sheetData>
  <mergeCells count="7">
    <mergeCell ref="B1:D1"/>
    <mergeCell ref="B10:F10"/>
    <mergeCell ref="B11:F11"/>
    <mergeCell ref="B12:F12"/>
    <mergeCell ref="B5:D5"/>
    <mergeCell ref="B8:E8"/>
    <mergeCell ref="B9:E9"/>
  </mergeCells>
  <hyperlinks>
    <hyperlink ref="D2" location="TDM!A1" display="TDM"/>
  </hyperlinks>
  <pageMargins left="0.70866141732283472" right="0.70866141732283472" top="0.74803149606299213" bottom="0.74803149606299213" header="0.31496062992125984" footer="0.31496062992125984"/>
  <pageSetup orientation="portrait" r:id="rId1"/>
  <headerFooter>
    <oddFooter>&amp;L&amp;"Arial,Regular"&amp;8Outil de visualisation des données — RCV–Plan et RCV–Résultats — Étape 1
déc.-2020
Propriétaire du modèle : Services d'audit</oddFooter>
    <firstFooter>&amp;L&amp;"Arial,Regular"&amp;8Outil de visualisation des données — RCV–Plan et RCV–Résultats — Étape 1
sept.-2016
Propriétaire du modèle : Services d'audit</firstFooter>
  </headerFooter>
  <colBreaks count="1" manualBreakCount="1">
    <brk id="4"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TDM</vt:lpstr>
      <vt:lpstr>Poste aux risques importants</vt:lpstr>
      <vt:lpstr>Postes d'actifs</vt:lpstr>
      <vt:lpstr>Postes de passifs</vt:lpstr>
      <vt:lpstr>Postes de revenus</vt:lpstr>
      <vt:lpstr>Postes de dépenses</vt:lpstr>
      <vt:lpstr>Autres postes</vt:lpstr>
      <vt:lpstr>Sources d'éléments probants</vt:lpstr>
      <vt:lpstr>Seuil de signification</vt:lpstr>
      <vt:lpstr>SecurityLabel</vt:lpstr>
      <vt:lpstr>SecurityLabel</vt:lpstr>
    </vt:vector>
  </TitlesOfParts>
  <Company>OAG-BVG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de visualisation des données — RCV–Plan et RCV–Résultats — Étape 1</dc:title>
  <dc:subject>Outil de visualisation des données — RCV–Plan et RCV–Résultats — Étape 1</dc:subject>
  <dc:creator>OAG-BVG</dc:creator>
  <cp:lastModifiedBy>Martin, Anne-Marie</cp:lastModifiedBy>
  <cp:lastPrinted>2020-12-09T18:30:20Z</cp:lastPrinted>
  <dcterms:created xsi:type="dcterms:W3CDTF">2016-06-24T14:13:05Z</dcterms:created>
  <dcterms:modified xsi:type="dcterms:W3CDTF">2020-12-09T18:30:45Z</dcterms:modified>
  <cp:category>Modèle</cp:category>
  <cp:contentStatus>16145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