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cottet\Desktop\"/>
    </mc:Choice>
  </mc:AlternateContent>
  <bookViews>
    <workbookView xWindow="0" yWindow="0" windowWidth="23040" windowHeight="9390"/>
  </bookViews>
  <sheets>
    <sheet name="EN - Jan 2019" sheetId="31" r:id="rId1"/>
    <sheet name="FR - Jan 2019" sheetId="33" r:id="rId2"/>
  </sheets>
  <definedNames>
    <definedName name="_xlnm.Print_Area" localSheetId="0">'EN - Jan 2019'!$A$1:$AE$54</definedName>
    <definedName name="_xlnm.Print_Area" localSheetId="1">'FR - Jan 2019'!$A$1:$AE$54</definedName>
    <definedName name="_xlnm.Print_Titles" localSheetId="0">'EN - Jan 2019'!$A:$I,'EN - Jan 2019'!$5:$6</definedName>
    <definedName name="_xlnm.Print_Titles" localSheetId="1">'FR - Jan 2019'!$A:$I,'FR - Jan 2019'!$5:$6</definedName>
  </definedNames>
  <calcPr calcId="152511"/>
</workbook>
</file>

<file path=xl/calcChain.xml><?xml version="1.0" encoding="utf-8"?>
<calcChain xmlns="http://schemas.openxmlformats.org/spreadsheetml/2006/main">
  <c r="H46" i="33" l="1"/>
  <c r="I46" i="33"/>
  <c r="H47" i="33"/>
  <c r="I47" i="33"/>
  <c r="H48" i="33"/>
  <c r="I48" i="33"/>
  <c r="H49" i="33"/>
  <c r="I49" i="33"/>
  <c r="H49" i="31" l="1"/>
  <c r="I49" i="31"/>
  <c r="H47" i="31"/>
  <c r="I47" i="31"/>
  <c r="I48" i="31"/>
  <c r="H48" i="31"/>
  <c r="I46" i="31"/>
  <c r="H46" i="31"/>
  <c r="AE51" i="31" l="1"/>
  <c r="AD51" i="31"/>
  <c r="AC51" i="31"/>
  <c r="AB51" i="31"/>
  <c r="AA51" i="31"/>
  <c r="Z51" i="31"/>
  <c r="Y51" i="31"/>
  <c r="X51" i="31"/>
  <c r="W51" i="31"/>
  <c r="T51" i="31"/>
  <c r="S51" i="31"/>
  <c r="R51" i="31"/>
  <c r="Q51" i="31"/>
  <c r="P51" i="31"/>
  <c r="O51" i="31"/>
  <c r="N51" i="31"/>
  <c r="M51" i="31"/>
  <c r="L51" i="31"/>
  <c r="I8" i="31"/>
  <c r="H10" i="31"/>
  <c r="I10" i="31"/>
  <c r="H9" i="31"/>
  <c r="I9" i="31"/>
  <c r="H11" i="31"/>
  <c r="I11" i="31"/>
  <c r="H13" i="31"/>
  <c r="I13" i="31"/>
  <c r="H12" i="31"/>
  <c r="I12" i="31"/>
  <c r="H14" i="31"/>
  <c r="I14" i="31"/>
  <c r="H21" i="31"/>
  <c r="I21" i="31"/>
  <c r="H15" i="31"/>
  <c r="I15" i="31"/>
  <c r="H16" i="31"/>
  <c r="I16" i="31"/>
  <c r="H17" i="31"/>
  <c r="I17" i="31"/>
  <c r="H18" i="31"/>
  <c r="I18" i="31"/>
  <c r="H19" i="31"/>
  <c r="I19" i="31"/>
  <c r="H20" i="31"/>
  <c r="I20" i="31"/>
  <c r="H22" i="31"/>
  <c r="I22" i="31"/>
  <c r="H23" i="31"/>
  <c r="I23" i="31"/>
  <c r="H24" i="31"/>
  <c r="I24" i="31"/>
  <c r="H25" i="31"/>
  <c r="I25" i="31"/>
  <c r="H26" i="31"/>
  <c r="I26" i="31"/>
  <c r="H27" i="31"/>
  <c r="I27" i="31"/>
  <c r="H28" i="31"/>
  <c r="I28" i="31"/>
  <c r="H29" i="31"/>
  <c r="I29" i="31"/>
  <c r="H30" i="31"/>
  <c r="I30" i="31"/>
  <c r="H31" i="31"/>
  <c r="I31" i="31"/>
  <c r="H32" i="31"/>
  <c r="I32" i="31"/>
  <c r="H33" i="31"/>
  <c r="I33" i="31"/>
  <c r="H34" i="31"/>
  <c r="I34" i="31"/>
  <c r="H35" i="31"/>
  <c r="I35" i="31"/>
  <c r="H36" i="31"/>
  <c r="I36" i="31"/>
  <c r="H37" i="31"/>
  <c r="I37" i="31"/>
  <c r="H39" i="31"/>
  <c r="I39" i="31"/>
  <c r="H40" i="31"/>
  <c r="I40" i="31"/>
  <c r="H41" i="31"/>
  <c r="I41" i="31"/>
  <c r="H42" i="31"/>
  <c r="I42" i="31"/>
  <c r="H43" i="31"/>
  <c r="I43" i="31"/>
  <c r="H44" i="31"/>
  <c r="I44" i="31"/>
  <c r="H45" i="31"/>
  <c r="I45" i="31"/>
  <c r="H43" i="33" l="1"/>
  <c r="I43" i="33"/>
  <c r="H44" i="33"/>
  <c r="I44" i="33"/>
  <c r="H45" i="33"/>
  <c r="I45" i="33"/>
  <c r="AE51" i="33"/>
  <c r="AD51" i="33"/>
  <c r="AC51" i="33"/>
  <c r="AB51" i="33"/>
  <c r="AA51" i="33"/>
  <c r="Z51" i="33"/>
  <c r="Y51" i="33"/>
  <c r="X51" i="33"/>
  <c r="W51" i="33"/>
  <c r="T51" i="33"/>
  <c r="S51" i="33"/>
  <c r="R51" i="33"/>
  <c r="Q51" i="33"/>
  <c r="P51" i="33"/>
  <c r="O51" i="33"/>
  <c r="N51" i="33"/>
  <c r="M51" i="33"/>
  <c r="L51" i="33"/>
  <c r="I42" i="33"/>
  <c r="H42" i="33"/>
  <c r="I41" i="33"/>
  <c r="H41" i="33"/>
  <c r="I40" i="33"/>
  <c r="H40" i="33"/>
  <c r="I39" i="33"/>
  <c r="H39" i="33"/>
  <c r="I37" i="33"/>
  <c r="H37" i="33"/>
  <c r="I36" i="33"/>
  <c r="H36" i="33"/>
  <c r="I35" i="33"/>
  <c r="H35" i="33"/>
  <c r="I34" i="33"/>
  <c r="H34" i="33"/>
  <c r="I33" i="33"/>
  <c r="H33" i="33"/>
  <c r="I32" i="33"/>
  <c r="H32" i="33"/>
  <c r="I31" i="33"/>
  <c r="H31" i="33"/>
  <c r="I30" i="33"/>
  <c r="H30" i="33"/>
  <c r="I29" i="33"/>
  <c r="H29" i="33"/>
  <c r="I28" i="33"/>
  <c r="H28" i="33"/>
  <c r="I27" i="33"/>
  <c r="H27" i="33"/>
  <c r="I26" i="33"/>
  <c r="H26" i="33"/>
  <c r="I25" i="33"/>
  <c r="H25" i="33"/>
  <c r="I24" i="33"/>
  <c r="H24" i="33"/>
  <c r="I23" i="33"/>
  <c r="H23" i="33"/>
  <c r="I22" i="33"/>
  <c r="H22" i="33"/>
  <c r="I20" i="33"/>
  <c r="H20" i="33"/>
  <c r="I19" i="33"/>
  <c r="H19" i="33"/>
  <c r="I18" i="33"/>
  <c r="H18" i="33"/>
  <c r="I17" i="33"/>
  <c r="H17" i="33"/>
  <c r="I16" i="33"/>
  <c r="H16" i="33"/>
  <c r="I15" i="33"/>
  <c r="H15" i="33"/>
  <c r="I21" i="33"/>
  <c r="H21" i="33"/>
  <c r="I14" i="33"/>
  <c r="H14" i="33"/>
  <c r="I12" i="33"/>
  <c r="H12" i="33"/>
  <c r="I13" i="33"/>
  <c r="H13" i="33"/>
  <c r="I11" i="33"/>
  <c r="H11" i="33"/>
  <c r="I9" i="33"/>
  <c r="H9" i="33"/>
  <c r="I10" i="33"/>
  <c r="H10" i="33"/>
  <c r="K8" i="33"/>
  <c r="J8" i="33"/>
  <c r="I8" i="33"/>
  <c r="V51" i="33"/>
  <c r="H8" i="33" l="1"/>
  <c r="H51" i="33" s="1"/>
  <c r="I51" i="33"/>
  <c r="K51" i="33"/>
  <c r="U51" i="33"/>
  <c r="J51" i="33"/>
  <c r="K8" i="31" l="1"/>
  <c r="J8" i="31"/>
  <c r="V51" i="31"/>
  <c r="U51" i="31" l="1"/>
  <c r="I51" i="31"/>
  <c r="H8" i="31"/>
  <c r="J51" i="31"/>
  <c r="K51" i="31"/>
  <c r="H51" i="31" l="1"/>
</calcChain>
</file>

<file path=xl/sharedStrings.xml><?xml version="1.0" encoding="utf-8"?>
<sst xmlns="http://schemas.openxmlformats.org/spreadsheetml/2006/main" count="422" uniqueCount="191">
  <si>
    <t>Entity</t>
  </si>
  <si>
    <t>Product Code</t>
  </si>
  <si>
    <t>Statutory Date</t>
  </si>
  <si>
    <t>Planned Trans. Fiscal Year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</si>
  <si>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</si>
  <si>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</si>
  <si>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</si>
  <si>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</si>
  <si>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</si>
  <si>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</si>
  <si>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</si>
  <si>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</si>
  <si>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 xml:space="preserve">Ridley Terminals Inc. (W) </t>
  </si>
  <si>
    <t>Canada Lands Company Limited</t>
  </si>
  <si>
    <t>Canadian Tourism Commission (W)</t>
  </si>
  <si>
    <t>NOTE 1</t>
  </si>
  <si>
    <t>VIA Rail Canada Inc. (M)</t>
  </si>
  <si>
    <t>CATSA</t>
  </si>
  <si>
    <t>Pacific Pilotage Authority (W)</t>
  </si>
  <si>
    <t>Export Development Canada</t>
  </si>
  <si>
    <t>Atlantic Pilotage Authority (H)</t>
  </si>
  <si>
    <t>Freshwater Fish Marketing Corporation (H)</t>
  </si>
  <si>
    <t>Canadian Museum for Human Rights</t>
  </si>
  <si>
    <t>Canadian Museum of Immigration at Pier 21 (H)</t>
  </si>
  <si>
    <t>010881</t>
  </si>
  <si>
    <t>National Capital Commission</t>
  </si>
  <si>
    <t>International Development Research Centre</t>
  </si>
  <si>
    <t>010547</t>
  </si>
  <si>
    <t>Defence Construction (1951) Limited</t>
  </si>
  <si>
    <t>Business Development Bank of Canada (M) - joint</t>
  </si>
  <si>
    <t>Canada Council for the Arts</t>
  </si>
  <si>
    <t>Marine Atlantic Inc (H)</t>
  </si>
  <si>
    <t>18-19</t>
  </si>
  <si>
    <t>National Arts Centre</t>
  </si>
  <si>
    <t>Canadian Commercial Corporation</t>
  </si>
  <si>
    <t>Standards Council of Canada</t>
  </si>
  <si>
    <t>19-20</t>
  </si>
  <si>
    <t>National Gallery of Canada</t>
  </si>
  <si>
    <t>Canada Deposit Insurance Corporation</t>
  </si>
  <si>
    <t>Telefilm Canada (M)</t>
  </si>
  <si>
    <t>Canadian Dairy Commission</t>
  </si>
  <si>
    <t>20-21</t>
  </si>
  <si>
    <t>Public Sector Pension Investment Board - joint</t>
  </si>
  <si>
    <t>Farm Credit Canada</t>
  </si>
  <si>
    <t>21-22</t>
  </si>
  <si>
    <t>Canadian Race Relations Foundation</t>
  </si>
  <si>
    <t>Canadian Broadcasting Corporation</t>
  </si>
  <si>
    <t>22-23</t>
  </si>
  <si>
    <t>Laurentian Pilotage Authority (M)</t>
  </si>
  <si>
    <t>Canadian Museum of History</t>
  </si>
  <si>
    <t>23-24</t>
  </si>
  <si>
    <t>Royal Canadian Mint</t>
  </si>
  <si>
    <t xml:space="preserve">Total Hours Budget </t>
  </si>
  <si>
    <t xml:space="preserve">Total Contract and Travel Budget </t>
  </si>
  <si>
    <t>By Fiscal Year</t>
  </si>
  <si>
    <t>Estimated Fiscal Year Contracts and Travel Budgets</t>
  </si>
  <si>
    <t>Fiscal Year Hours Budget</t>
  </si>
  <si>
    <t>021445</t>
  </si>
  <si>
    <t xml:space="preserve">Windsor Detroit Bridge Authority </t>
  </si>
  <si>
    <t>PX</t>
  </si>
  <si>
    <t>Heather McManaman</t>
  </si>
  <si>
    <t>Lissa Lamarche</t>
  </si>
  <si>
    <t>021595</t>
  </si>
  <si>
    <t>021453</t>
  </si>
  <si>
    <t>24-25</t>
  </si>
  <si>
    <t>Average over ten years</t>
  </si>
  <si>
    <t>(in thousands)</t>
  </si>
  <si>
    <t>Entité</t>
  </si>
  <si>
    <t>Moyenne sur 10 ans</t>
  </si>
  <si>
    <t xml:space="preserve">Ridley Terminals Inc. (O) </t>
  </si>
  <si>
    <t>Commission canadienne du tourisme (O)</t>
  </si>
  <si>
    <t>Administration de pilotage du Pacifique (O)</t>
  </si>
  <si>
    <t>Exportation et développement Canada</t>
  </si>
  <si>
    <t>Office de commercialisation du poisson d'eau douce (H)</t>
  </si>
  <si>
    <t>Musée canadien de la nature</t>
  </si>
  <si>
    <t>Musée canadien des droits de la personne</t>
  </si>
  <si>
    <t>Musée canadien de l'immigration du Quai 21 (H)</t>
  </si>
  <si>
    <t>Administration de pilotage des Grands Lacs (M)</t>
  </si>
  <si>
    <t>Commission de la capitale nationale</t>
  </si>
  <si>
    <t>Société canadienne d’hypothèques et de logement - conjoint</t>
  </si>
  <si>
    <t>Centre de recherches pour le développement international</t>
  </si>
  <si>
    <t>Construction de Défense (1951) Limitée</t>
  </si>
  <si>
    <t>Banque de développement du Canada (M) - conjoint</t>
  </si>
  <si>
    <t>Conseil des Arts du Canada</t>
  </si>
  <si>
    <t>Marine Atlantique S.C.C. (H)</t>
  </si>
  <si>
    <t>Société du Centre national des Arts</t>
  </si>
  <si>
    <t>Corporation de développement des investissements du Canada - conjoint</t>
  </si>
  <si>
    <t>Corporation commerciale canadienne</t>
  </si>
  <si>
    <t>Société canadienne des postes - conjoint</t>
  </si>
  <si>
    <t>Conseil canadien des normes</t>
  </si>
  <si>
    <t>Musée des beaux-arts du Canada</t>
  </si>
  <si>
    <t>Société d'assurance-dépôts du Canada</t>
  </si>
  <si>
    <t>Commission canadienne du lait</t>
  </si>
  <si>
    <t>Les Ponts Jacques Cartier et Champlain Incorporée</t>
  </si>
  <si>
    <t>Financement agricole Canada</t>
  </si>
  <si>
    <t>Fondation canadienne des relations raciales</t>
  </si>
  <si>
    <t>Société Radio-Canada</t>
  </si>
  <si>
    <t>Administration de pilotage des Laurentides (M)</t>
  </si>
  <si>
    <t>Monnaie royale canadienne</t>
  </si>
  <si>
    <t>(en milliers)</t>
  </si>
  <si>
    <t>Code de produit</t>
  </si>
  <si>
    <t>Date d'échéance prévue par la loi</t>
  </si>
  <si>
    <t>Administration de pilotage de l'Atlantique (H)</t>
  </si>
  <si>
    <t>Téléfilm Canada (M)</t>
  </si>
  <si>
    <t>Date de transmission (exercice)</t>
  </si>
  <si>
    <t>Total des heures prévues</t>
  </si>
  <si>
    <t>Dusan Duvnjak</t>
  </si>
  <si>
    <t>021452</t>
  </si>
  <si>
    <t>021650</t>
  </si>
  <si>
    <t>021651</t>
  </si>
  <si>
    <t>021652</t>
  </si>
  <si>
    <t>2025-26</t>
  </si>
  <si>
    <t>25-26</t>
  </si>
  <si>
    <t>Heures prévues par exercice</t>
  </si>
  <si>
    <t>Estimation des voyages et des contrats par exercice</t>
  </si>
  <si>
    <t>Canadian Museum of Nature</t>
  </si>
  <si>
    <t>Atomic Energy of Canada Limited</t>
  </si>
  <si>
    <t>Canada Mortgage and Housing Corporation - joint</t>
  </si>
  <si>
    <t>Canada Development Investment Corporation - joint</t>
  </si>
  <si>
    <t>Canada Post Corporation - joint</t>
  </si>
  <si>
    <t>Administration du Pont Windsor-Detroit</t>
  </si>
  <si>
    <t>La Société des ponts fédéraux Limitée</t>
  </si>
  <si>
    <t>Great Lakes Pilotage Authority</t>
  </si>
  <si>
    <t>Société immobilière du Canada limitée</t>
  </si>
  <si>
    <t>Jacques Cartier - Champlain Bridges Inc.</t>
  </si>
  <si>
    <t>Federal Bridge Corporation Limited</t>
  </si>
  <si>
    <t>Office d'investissement des régimes de pensions du secteur public - conj.</t>
  </si>
  <si>
    <t>par exercice</t>
  </si>
  <si>
    <t>Total de contrats et voyages prévus</t>
  </si>
  <si>
    <t>021811</t>
  </si>
  <si>
    <t>021812</t>
  </si>
  <si>
    <t>021813</t>
  </si>
  <si>
    <t>021814</t>
  </si>
  <si>
    <t>021815</t>
  </si>
  <si>
    <t>021816</t>
  </si>
  <si>
    <t>021817</t>
  </si>
  <si>
    <t>021818</t>
  </si>
  <si>
    <t>021819</t>
  </si>
  <si>
    <t>021820</t>
  </si>
  <si>
    <t>021821</t>
  </si>
  <si>
    <t>021822</t>
  </si>
  <si>
    <t>021824</t>
  </si>
  <si>
    <t>021825</t>
  </si>
  <si>
    <t>021826</t>
  </si>
  <si>
    <t>2026-27</t>
  </si>
  <si>
    <t>021839</t>
  </si>
  <si>
    <t>021840</t>
  </si>
  <si>
    <t>021843</t>
  </si>
  <si>
    <t>Nathalie Chartrand</t>
  </si>
  <si>
    <t>26-27</t>
  </si>
  <si>
    <t>Énergie atomique du Canada Limitée</t>
  </si>
  <si>
    <t>022006</t>
  </si>
  <si>
    <t>022007</t>
  </si>
  <si>
    <t>022008</t>
  </si>
  <si>
    <t>National Museum of Science and Technology</t>
  </si>
  <si>
    <t>TBD</t>
  </si>
  <si>
    <t>Annual SE Envelope : 20,000 Hours and $200,000 for Contracts and Travel</t>
  </si>
  <si>
    <t>Musée national des sciences et de la technologie</t>
  </si>
  <si>
    <t>Administration canadienne de la sûreté du transport aérien</t>
  </si>
  <si>
    <t>Musée canadien de l'histoire</t>
  </si>
  <si>
    <t xml:space="preserve">à déterminer </t>
  </si>
  <si>
    <t>Enveloppe annuelle ES : 20 000 heures et 200 000 $ pour voyages et contrats</t>
  </si>
  <si>
    <t>Etienne Matte</t>
  </si>
  <si>
    <t>27-28</t>
  </si>
  <si>
    <t>2027-28</t>
  </si>
  <si>
    <t>022020</t>
  </si>
  <si>
    <t>022021</t>
  </si>
  <si>
    <t>022025</t>
  </si>
  <si>
    <r>
      <rPr>
        <b/>
        <sz val="8"/>
        <color rgb="FF00B050"/>
        <rFont val="Arial"/>
        <family val="2"/>
      </rPr>
      <t>NOTE 1</t>
    </r>
    <r>
      <rPr>
        <sz val="8"/>
        <color rgb="FF00B050"/>
        <rFont val="Arial"/>
        <family val="2"/>
      </rPr>
      <t xml:space="preserve"> - Became a parent CC in Feb. 2014.  It was previously a subsidiary of Federal Bridge Corporation Limited (FBCL).</t>
    </r>
  </si>
  <si>
    <t>022027</t>
  </si>
  <si>
    <t>Special Examination schedule - 2018-19 and future years</t>
  </si>
  <si>
    <t>Calendrier des examens spéciaux - 2018-19 et au-delà</t>
  </si>
  <si>
    <r>
      <rPr>
        <b/>
        <sz val="8"/>
        <color rgb="FF00B050"/>
        <rFont val="Arial"/>
        <family val="2"/>
      </rPr>
      <t>NOTE 1</t>
    </r>
    <r>
      <rPr>
        <sz val="8"/>
        <color rgb="FF00B050"/>
        <rFont val="Arial"/>
        <family val="2"/>
      </rPr>
      <t xml:space="preserve"> - Cette entité, qui était auparavant une filiale des Ponts fédéraux, est devenue une société d'État mère en février 2014.  </t>
    </r>
  </si>
  <si>
    <t>022048</t>
  </si>
  <si>
    <t>022049</t>
  </si>
  <si>
    <t>022050</t>
  </si>
  <si>
    <t>Updated : Jan 2019</t>
  </si>
  <si>
    <t>Mis à jour : janv. 2019</t>
  </si>
  <si>
    <t>022212</t>
  </si>
  <si>
    <t>022213</t>
  </si>
  <si>
    <t>022214</t>
  </si>
  <si>
    <t>022218</t>
  </si>
  <si>
    <t>Canada Infrastructure Bank</t>
  </si>
  <si>
    <t>Banque de l'infrastructure du Canada</t>
  </si>
  <si>
    <t>NOTE 2</t>
  </si>
  <si>
    <r>
      <rPr>
        <b/>
        <sz val="8"/>
        <color rgb="FF00B050"/>
        <rFont val="Arial"/>
        <family val="2"/>
      </rPr>
      <t>NOTE 3</t>
    </r>
    <r>
      <rPr>
        <sz val="8"/>
        <color rgb="FF00B050"/>
        <rFont val="Arial"/>
        <family val="2"/>
      </rPr>
      <t xml:space="preserve"> - Le rouge indique les entités dont la date de transmission tombe de 6 mois avant la date d'échéance prévue par la loi.</t>
    </r>
  </si>
  <si>
    <r>
      <rPr>
        <b/>
        <sz val="8"/>
        <color rgb="FF00B050"/>
        <rFont val="Arial"/>
        <family val="2"/>
      </rPr>
      <t xml:space="preserve">NOTE 2 </t>
    </r>
    <r>
      <rPr>
        <sz val="8"/>
        <color rgb="FF00B050"/>
        <rFont val="Arial"/>
        <family val="2"/>
      </rPr>
      <t>- Le budget pour ce produit sera mis à date ultérieurement.</t>
    </r>
  </si>
  <si>
    <r>
      <t xml:space="preserve">À transmettre le </t>
    </r>
    <r>
      <rPr>
        <b/>
        <sz val="9"/>
        <color rgb="FFFF0000"/>
        <rFont val="Arial"/>
        <family val="2"/>
      </rPr>
      <t>(NOTE 3)</t>
    </r>
  </si>
  <si>
    <r>
      <rPr>
        <b/>
        <sz val="8"/>
        <color rgb="FF00B050"/>
        <rFont val="Arial"/>
        <family val="2"/>
      </rPr>
      <t>NOTE 2</t>
    </r>
    <r>
      <rPr>
        <sz val="8"/>
        <color rgb="FF00B050"/>
        <rFont val="Arial"/>
        <family val="2"/>
      </rPr>
      <t xml:space="preserve"> - The budget for this product will be updated at a future date.</t>
    </r>
  </si>
  <si>
    <r>
      <rPr>
        <b/>
        <sz val="8"/>
        <color rgb="FF00B050"/>
        <rFont val="Arial"/>
        <family val="2"/>
      </rPr>
      <t>NOTE 3</t>
    </r>
    <r>
      <rPr>
        <sz val="8"/>
        <color rgb="FF00B050"/>
        <rFont val="Arial"/>
        <family val="2"/>
      </rPr>
      <t xml:space="preserve"> - Font is in red for entities with a planned transmission date less than 6 months prior to the statutory date. </t>
    </r>
  </si>
  <si>
    <r>
      <t xml:space="preserve">Planned Trans. Date </t>
    </r>
    <r>
      <rPr>
        <b/>
        <sz val="9"/>
        <color rgb="FFFF0000"/>
        <rFont val="Arial"/>
        <family val="2"/>
      </rPr>
      <t>(NOTE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</si>
</sst>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1009]d\-mmm\-yy;@"/>
    <numFmt numFmtId="166" formatCode="0.0,\ \ "/>
    <numFmt numFmtId="167" formatCode="[$-C0C]d\ mmm\ yy"/>
    <numFmt numFmtId="168" formatCode="[$-C0C]mmm\ yy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B050"/>
      <name val="Arial"/>
      <family val="2"/>
    </font>
    <font>
      <sz val="9"/>
      <color rgb="FF0070C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10"/>
      <color theme="1"/>
      <name val="Tahoma"/>
      <family val="2"/>
    </font>
    <font>
      <sz val="9"/>
      <color rgb="FFFF0000"/>
      <name val="Arial"/>
      <family val="2"/>
    </font>
    <font>
      <b/>
      <sz val="9"/>
      <color rgb="FF00B050"/>
      <name val="Arial"/>
      <family val="2"/>
    </font>
    <font>
      <b/>
      <strike/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/>
    <xf numFmtId="0" fontId="2" fillId="0" borderId="0" xfId="1"/>
    <xf numFmtId="165" fontId="5" fillId="0" borderId="8" xfId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" fillId="0" borderId="0" xfId="0" applyFont="1" applyFill="1"/>
    <xf numFmtId="49" fontId="5" fillId="0" borderId="10" xfId="1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 applyProtection="1"/>
    <xf numFmtId="3" fontId="4" fillId="0" borderId="0" xfId="1" applyNumberFormat="1" applyFont="1"/>
    <xf numFmtId="0" fontId="0" fillId="0" borderId="0" xfId="0" applyFill="1"/>
    <xf numFmtId="0" fontId="9" fillId="0" borderId="0" xfId="0" applyFont="1"/>
    <xf numFmtId="165" fontId="5" fillId="0" borderId="8" xfId="1" quotePrefix="1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66" fontId="8" fillId="0" borderId="9" xfId="9" applyNumberFormat="1" applyFont="1" applyFill="1" applyBorder="1"/>
    <xf numFmtId="166" fontId="8" fillId="0" borderId="15" xfId="9" applyNumberFormat="1" applyFont="1" applyFill="1" applyBorder="1"/>
    <xf numFmtId="0" fontId="6" fillId="2" borderId="28" xfId="1" applyFont="1" applyFill="1" applyBorder="1"/>
    <xf numFmtId="166" fontId="6" fillId="2" borderId="29" xfId="9" applyNumberFormat="1" applyFont="1" applyFill="1" applyBorder="1"/>
    <xf numFmtId="166" fontId="6" fillId="2" borderId="25" xfId="9" applyNumberFormat="1" applyFont="1" applyFill="1" applyBorder="1"/>
    <xf numFmtId="166" fontId="5" fillId="0" borderId="9" xfId="9" applyNumberFormat="1" applyFont="1" applyFill="1" applyBorder="1"/>
    <xf numFmtId="166" fontId="5" fillId="0" borderId="15" xfId="9" applyNumberFormat="1" applyFont="1" applyFill="1" applyBorder="1"/>
    <xf numFmtId="166" fontId="5" fillId="0" borderId="4" xfId="9" applyNumberFormat="1" applyFont="1" applyFill="1" applyBorder="1"/>
    <xf numFmtId="166" fontId="5" fillId="0" borderId="17" xfId="9" applyNumberFormat="1" applyFont="1" applyFill="1" applyBorder="1"/>
    <xf numFmtId="166" fontId="5" fillId="0" borderId="18" xfId="9" applyNumberFormat="1" applyFont="1" applyFill="1" applyBorder="1"/>
    <xf numFmtId="166" fontId="5" fillId="0" borderId="23" xfId="9" applyNumberFormat="1" applyFont="1" applyFill="1" applyBorder="1"/>
    <xf numFmtId="166" fontId="5" fillId="0" borderId="16" xfId="9" applyNumberFormat="1" applyFont="1" applyFill="1" applyBorder="1"/>
    <xf numFmtId="166" fontId="6" fillId="2" borderId="24" xfId="9" applyNumberFormat="1" applyFont="1" applyFill="1" applyBorder="1"/>
    <xf numFmtId="3" fontId="6" fillId="2" borderId="22" xfId="1" applyNumberFormat="1" applyFont="1" applyFill="1" applyBorder="1" applyAlignment="1">
      <alignment horizontal="center" wrapText="1"/>
    </xf>
    <xf numFmtId="3" fontId="6" fillId="2" borderId="13" xfId="1" applyNumberFormat="1" applyFont="1" applyFill="1" applyBorder="1" applyAlignment="1">
      <alignment horizontal="center" wrapText="1"/>
    </xf>
    <xf numFmtId="3" fontId="6" fillId="2" borderId="14" xfId="1" applyNumberFormat="1" applyFont="1" applyFill="1" applyBorder="1" applyAlignment="1">
      <alignment horizontal="center" wrapText="1"/>
    </xf>
    <xf numFmtId="3" fontId="6" fillId="2" borderId="27" xfId="1" applyNumberFormat="1" applyFont="1" applyFill="1" applyBorder="1" applyAlignment="1">
      <alignment horizontal="center" wrapText="1"/>
    </xf>
    <xf numFmtId="166" fontId="5" fillId="0" borderId="36" xfId="9" applyNumberFormat="1" applyFont="1" applyFill="1" applyBorder="1"/>
    <xf numFmtId="166" fontId="4" fillId="0" borderId="0" xfId="1" applyNumberFormat="1" applyFont="1"/>
    <xf numFmtId="166" fontId="5" fillId="0" borderId="37" xfId="9" applyNumberFormat="1" applyFont="1" applyFill="1" applyBorder="1"/>
    <xf numFmtId="166" fontId="5" fillId="0" borderId="38" xfId="9" applyNumberFormat="1" applyFont="1" applyFill="1" applyBorder="1"/>
    <xf numFmtId="0" fontId="2" fillId="0" borderId="19" xfId="1" applyNumberFormat="1" applyFont="1" applyFill="1" applyBorder="1" applyAlignment="1" applyProtection="1"/>
    <xf numFmtId="0" fontId="2" fillId="0" borderId="19" xfId="1" applyFont="1" applyFill="1" applyBorder="1"/>
    <xf numFmtId="0" fontId="2" fillId="0" borderId="31" xfId="1" applyFont="1" applyFill="1" applyBorder="1"/>
    <xf numFmtId="0" fontId="6" fillId="2" borderId="35" xfId="1" applyFont="1" applyFill="1" applyBorder="1"/>
    <xf numFmtId="0" fontId="0" fillId="3" borderId="0" xfId="0" applyFill="1"/>
    <xf numFmtId="166" fontId="5" fillId="0" borderId="9" xfId="11" applyNumberFormat="1" applyFont="1" applyFill="1" applyBorder="1"/>
    <xf numFmtId="166" fontId="5" fillId="0" borderId="15" xfId="11" applyNumberFormat="1" applyFont="1" applyFill="1" applyBorder="1"/>
    <xf numFmtId="0" fontId="3" fillId="0" borderId="0" xfId="1" applyFont="1" applyFill="1"/>
    <xf numFmtId="0" fontId="9" fillId="0" borderId="0" xfId="0" applyFont="1" applyFill="1"/>
    <xf numFmtId="0" fontId="2" fillId="0" borderId="0" xfId="1" applyFill="1"/>
    <xf numFmtId="0" fontId="0" fillId="4" borderId="0" xfId="0" applyFill="1"/>
    <xf numFmtId="0" fontId="5" fillId="0" borderId="19" xfId="1" applyFont="1" applyFill="1" applyBorder="1"/>
    <xf numFmtId="0" fontId="5" fillId="0" borderId="5" xfId="1" quotePrefix="1" applyFont="1" applyFill="1" applyBorder="1" applyAlignment="1">
      <alignment horizontal="center"/>
    </xf>
    <xf numFmtId="0" fontId="5" fillId="0" borderId="12" xfId="1" quotePrefix="1" applyFont="1" applyFill="1" applyBorder="1" applyAlignment="1">
      <alignment horizontal="left"/>
    </xf>
    <xf numFmtId="15" fontId="5" fillId="0" borderId="6" xfId="1" applyNumberFormat="1" applyFont="1" applyFill="1" applyBorder="1" applyAlignment="1">
      <alignment horizontal="center"/>
    </xf>
    <xf numFmtId="15" fontId="15" fillId="0" borderId="6" xfId="1" applyNumberFormat="1" applyFont="1" applyFill="1" applyBorder="1" applyAlignment="1">
      <alignment horizontal="center"/>
    </xf>
    <xf numFmtId="17" fontId="5" fillId="0" borderId="7" xfId="1" applyNumberFormat="1" applyFont="1" applyFill="1" applyBorder="1" applyAlignment="1">
      <alignment horizontal="center"/>
    </xf>
    <xf numFmtId="165" fontId="5" fillId="0" borderId="6" xfId="1" quotePrefix="1" applyNumberFormat="1" applyFont="1" applyFill="1" applyBorder="1" applyAlignment="1" applyProtection="1">
      <alignment horizontal="center"/>
      <protection locked="0"/>
    </xf>
    <xf numFmtId="17" fontId="14" fillId="0" borderId="7" xfId="1" applyNumberFormat="1" applyFont="1" applyFill="1" applyBorder="1" applyAlignment="1">
      <alignment horizontal="center"/>
    </xf>
    <xf numFmtId="165" fontId="5" fillId="0" borderId="6" xfId="1" applyNumberFormat="1" applyFont="1" applyFill="1" applyBorder="1" applyAlignment="1" applyProtection="1">
      <alignment horizontal="center"/>
      <protection locked="0"/>
    </xf>
    <xf numFmtId="15" fontId="5" fillId="0" borderId="0" xfId="1" applyNumberFormat="1" applyFont="1" applyFill="1" applyBorder="1" applyAlignment="1">
      <alignment horizontal="center"/>
    </xf>
    <xf numFmtId="0" fontId="5" fillId="0" borderId="5" xfId="1" quotePrefix="1" applyFont="1" applyFill="1" applyBorder="1" applyAlignment="1" applyProtection="1">
      <alignment horizontal="center"/>
    </xf>
    <xf numFmtId="0" fontId="5" fillId="0" borderId="5" xfId="1" quotePrefix="1" applyFont="1" applyFill="1" applyBorder="1" applyAlignment="1" applyProtection="1">
      <alignment horizontal="center"/>
      <protection locked="0"/>
    </xf>
    <xf numFmtId="165" fontId="15" fillId="0" borderId="6" xfId="1" applyNumberFormat="1" applyFont="1" applyFill="1" applyBorder="1" applyAlignment="1" applyProtection="1">
      <alignment horizontal="center"/>
      <protection locked="0"/>
    </xf>
    <xf numFmtId="165" fontId="5" fillId="0" borderId="7" xfId="1" applyNumberFormat="1" applyFont="1" applyFill="1" applyBorder="1" applyAlignment="1" applyProtection="1">
      <alignment horizontal="center"/>
      <protection locked="0"/>
    </xf>
    <xf numFmtId="165" fontId="5" fillId="0" borderId="10" xfId="1" quotePrefix="1" applyNumberFormat="1" applyFont="1" applyFill="1" applyBorder="1" applyAlignment="1" applyProtection="1">
      <alignment horizontal="center"/>
      <protection locked="0"/>
    </xf>
    <xf numFmtId="165" fontId="5" fillId="0" borderId="6" xfId="1" applyNumberFormat="1" applyFont="1" applyFill="1" applyBorder="1" applyAlignment="1" applyProtection="1">
      <alignment horizontal="center" wrapText="1"/>
      <protection locked="0"/>
    </xf>
    <xf numFmtId="15" fontId="16" fillId="0" borderId="6" xfId="1" applyNumberFormat="1" applyFont="1" applyFill="1" applyBorder="1" applyAlignment="1">
      <alignment horizontal="center"/>
    </xf>
    <xf numFmtId="0" fontId="5" fillId="0" borderId="20" xfId="1" quotePrefix="1" applyFont="1" applyFill="1" applyBorder="1" applyAlignment="1">
      <alignment horizontal="center"/>
    </xf>
    <xf numFmtId="15" fontId="15" fillId="0" borderId="21" xfId="1" applyNumberFormat="1" applyFont="1" applyFill="1" applyBorder="1" applyAlignment="1">
      <alignment horizontal="center"/>
    </xf>
    <xf numFmtId="0" fontId="5" fillId="0" borderId="12" xfId="1" quotePrefix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167" fontId="5" fillId="0" borderId="6" xfId="1" quotePrefix="1" applyNumberFormat="1" applyFont="1" applyFill="1" applyBorder="1" applyAlignment="1" applyProtection="1">
      <alignment horizontal="center"/>
      <protection locked="0"/>
    </xf>
    <xf numFmtId="168" fontId="5" fillId="0" borderId="7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168" fontId="17" fillId="0" borderId="7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 applyProtection="1">
      <alignment horizontal="center"/>
      <protection locked="0"/>
    </xf>
    <xf numFmtId="167" fontId="5" fillId="0" borderId="7" xfId="1" applyNumberFormat="1" applyFont="1" applyFill="1" applyBorder="1" applyAlignment="1" applyProtection="1">
      <alignment horizontal="center"/>
      <protection locked="0"/>
    </xf>
    <xf numFmtId="167" fontId="5" fillId="0" borderId="6" xfId="1" applyNumberFormat="1" applyFont="1" applyFill="1" applyBorder="1" applyAlignment="1" applyProtection="1">
      <alignment horizontal="center" wrapText="1"/>
      <protection locked="0"/>
    </xf>
    <xf numFmtId="0" fontId="0" fillId="0" borderId="0" xfId="0"/>
    <xf numFmtId="165" fontId="5" fillId="0" borderId="6" xfId="1" applyNumberFormat="1" applyFont="1" applyFill="1" applyBorder="1" applyAlignment="1">
      <alignment horizontal="center"/>
    </xf>
    <xf numFmtId="165" fontId="5" fillId="0" borderId="21" xfId="1" applyNumberFormat="1" applyFont="1" applyFill="1" applyBorder="1" applyAlignment="1">
      <alignment horizontal="center"/>
    </xf>
    <xf numFmtId="49" fontId="6" fillId="2" borderId="33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30" xfId="1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Fill="1" applyAlignment="1">
      <alignment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40" xfId="1" applyNumberFormat="1" applyFont="1" applyFill="1" applyBorder="1" applyAlignment="1">
      <alignment horizontal="center" vertical="center" wrapText="1"/>
    </xf>
    <xf numFmtId="49" fontId="6" fillId="2" borderId="39" xfId="1" applyNumberFormat="1" applyFont="1" applyFill="1" applyBorder="1" applyAlignment="1">
      <alignment horizontal="center" vertical="center" wrapText="1"/>
    </xf>
  </cellXfs>
  <cellStyles count="12">
    <cellStyle name="Comma 2" xfId="4"/>
    <cellStyle name="Comma 3" xfId="5"/>
    <cellStyle name="Comma 3 2" xfId="3"/>
    <cellStyle name="Comma 3 2 2" xfId="7"/>
    <cellStyle name="Comma 3 2 3" xfId="9"/>
    <cellStyle name="Comma 3 2 3 2" xfId="11"/>
    <cellStyle name="Comma 3 3" xfId="8"/>
    <cellStyle name="Comma 4" xfId="6"/>
    <cellStyle name="Normal" xfId="0" builtinId="0"/>
    <cellStyle name="Normal 10" xfId="10"/>
    <cellStyle name="Normal 2" xfId="1"/>
    <cellStyle name="Percent 2" xfId="2"/>
  </cellStyles>
  <dxfs count="0"/>
  <tableStyles count="0" defaultTableStyle="TableStyleMedium2" defaultPivotStyle="PivotStyleLight16"/>
  <colors>
    <mruColors>
      <color rgb="FFFFFFCC"/>
      <color rgb="FF92D05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4"/>
  <sheetViews>
    <sheetView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44" customWidth="1"/>
    <col min="3" max="3" width="17.28515625" customWidth="1"/>
    <col min="4" max="4" width="10.42578125" customWidth="1"/>
    <col min="5" max="5" width="7.28515625" customWidth="1"/>
    <col min="6" max="6" width="11.5703125" customWidth="1"/>
    <col min="7" max="7" width="11.140625" customWidth="1"/>
    <col min="8" max="20" width="9.28515625" customWidth="1"/>
    <col min="21" max="22" width="10.28515625" bestFit="1" customWidth="1"/>
    <col min="23" max="23" width="9.5703125" bestFit="1" customWidth="1"/>
  </cols>
  <sheetData>
    <row r="1" spans="1:75" ht="15.75" x14ac:dyDescent="0.25">
      <c r="A1" s="43" t="s">
        <v>170</v>
      </c>
      <c r="B1" s="1"/>
      <c r="D1" s="11"/>
      <c r="E1" s="11"/>
      <c r="F1" s="11"/>
      <c r="G1" s="11"/>
    </row>
    <row r="2" spans="1:75" ht="15.75" x14ac:dyDescent="0.25">
      <c r="A2" s="44" t="s">
        <v>54</v>
      </c>
      <c r="C2" s="11"/>
      <c r="D2" s="11"/>
      <c r="E2" s="11"/>
      <c r="F2" s="11"/>
      <c r="G2" s="11"/>
    </row>
    <row r="3" spans="1:75" x14ac:dyDescent="0.25">
      <c r="A3" s="45" t="s">
        <v>66</v>
      </c>
      <c r="C3" s="11"/>
    </row>
    <row r="4" spans="1:75" ht="15.75" thickBot="1" x14ac:dyDescent="0.3">
      <c r="A4" s="45" t="s">
        <v>176</v>
      </c>
      <c r="B4" s="2"/>
      <c r="C4" s="11"/>
    </row>
    <row r="5" spans="1:75" ht="35.25" customHeight="1" thickBot="1" x14ac:dyDescent="0.3">
      <c r="A5" s="89" t="s">
        <v>0</v>
      </c>
      <c r="B5" s="91" t="s">
        <v>1</v>
      </c>
      <c r="C5" s="91" t="s">
        <v>59</v>
      </c>
      <c r="D5" s="91" t="s">
        <v>2</v>
      </c>
      <c r="E5" s="91"/>
      <c r="F5" s="91" t="s">
        <v>190</v>
      </c>
      <c r="G5" s="79" t="s">
        <v>3</v>
      </c>
      <c r="H5" s="81" t="s">
        <v>52</v>
      </c>
      <c r="I5" s="83" t="s">
        <v>53</v>
      </c>
      <c r="J5" s="85" t="s">
        <v>56</v>
      </c>
      <c r="K5" s="85"/>
      <c r="L5" s="85"/>
      <c r="M5" s="85"/>
      <c r="N5" s="85"/>
      <c r="O5" s="85"/>
      <c r="P5" s="85"/>
      <c r="Q5" s="85"/>
      <c r="R5" s="85"/>
      <c r="S5" s="85"/>
      <c r="T5" s="86"/>
      <c r="U5" s="85" t="s">
        <v>55</v>
      </c>
      <c r="V5" s="85"/>
      <c r="W5" s="85"/>
      <c r="X5" s="85"/>
      <c r="Y5" s="85"/>
      <c r="Z5" s="85"/>
      <c r="AA5" s="85"/>
      <c r="AB5" s="85"/>
      <c r="AC5" s="85"/>
      <c r="AD5" s="85"/>
      <c r="AE5" s="86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</row>
    <row r="6" spans="1:75" x14ac:dyDescent="0.25">
      <c r="A6" s="90"/>
      <c r="B6" s="92"/>
      <c r="C6" s="92"/>
      <c r="D6" s="92"/>
      <c r="E6" s="92"/>
      <c r="F6" s="92"/>
      <c r="G6" s="80"/>
      <c r="H6" s="82"/>
      <c r="I6" s="84"/>
      <c r="J6" s="29" t="s">
        <v>4</v>
      </c>
      <c r="K6" s="29" t="s">
        <v>5</v>
      </c>
      <c r="L6" s="29" t="s">
        <v>6</v>
      </c>
      <c r="M6" s="29" t="s">
        <v>7</v>
      </c>
      <c r="N6" s="29" t="s">
        <v>8</v>
      </c>
      <c r="O6" s="29" t="s">
        <v>9</v>
      </c>
      <c r="P6" s="29" t="s">
        <v>10</v>
      </c>
      <c r="Q6" s="29" t="s">
        <v>11</v>
      </c>
      <c r="R6" s="28" t="s">
        <v>111</v>
      </c>
      <c r="S6" s="28" t="s">
        <v>144</v>
      </c>
      <c r="T6" s="30" t="s">
        <v>164</v>
      </c>
      <c r="U6" s="31" t="s">
        <v>4</v>
      </c>
      <c r="V6" s="31" t="s">
        <v>5</v>
      </c>
      <c r="W6" s="31" t="s">
        <v>6</v>
      </c>
      <c r="X6" s="31" t="s">
        <v>7</v>
      </c>
      <c r="Y6" s="31" t="s">
        <v>8</v>
      </c>
      <c r="Z6" s="31" t="s">
        <v>9</v>
      </c>
      <c r="AA6" s="31" t="s">
        <v>10</v>
      </c>
      <c r="AB6" s="31" t="s">
        <v>11</v>
      </c>
      <c r="AC6" s="31" t="s">
        <v>111</v>
      </c>
      <c r="AD6" s="31" t="s">
        <v>144</v>
      </c>
      <c r="AE6" s="30" t="s">
        <v>164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5" x14ac:dyDescent="0.25">
      <c r="A7" s="47"/>
      <c r="B7" s="48"/>
      <c r="C7" s="49"/>
      <c r="D7" s="50"/>
      <c r="E7" s="51"/>
      <c r="F7" s="52"/>
      <c r="G7" s="4"/>
      <c r="H7" s="20"/>
      <c r="I7" s="21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0"/>
      <c r="V7" s="20"/>
      <c r="W7" s="20"/>
      <c r="X7" s="20"/>
      <c r="Y7" s="20"/>
      <c r="Z7" s="20"/>
      <c r="AA7" s="20"/>
      <c r="AB7" s="20"/>
      <c r="AC7" s="32"/>
      <c r="AD7" s="32"/>
      <c r="AE7" s="21"/>
    </row>
    <row r="8" spans="1:75" x14ac:dyDescent="0.25">
      <c r="A8" s="37" t="s">
        <v>35</v>
      </c>
      <c r="B8" s="48" t="s">
        <v>107</v>
      </c>
      <c r="C8" s="49" t="s">
        <v>148</v>
      </c>
      <c r="D8" s="53">
        <v>43619</v>
      </c>
      <c r="E8" s="13"/>
      <c r="F8" s="54">
        <v>43539</v>
      </c>
      <c r="G8" s="4" t="s">
        <v>32</v>
      </c>
      <c r="H8" s="20">
        <f t="shared" ref="H8:H45" si="0">SUM(J8:T8)</f>
        <v>3000</v>
      </c>
      <c r="I8" s="21">
        <f t="shared" ref="I8:I45" si="1">SUM(U8:AE8)</f>
        <v>0</v>
      </c>
      <c r="J8" s="20">
        <f>300+600</f>
        <v>900</v>
      </c>
      <c r="K8" s="20">
        <f>1700+400</f>
        <v>2100</v>
      </c>
      <c r="L8" s="20"/>
      <c r="M8" s="20"/>
      <c r="N8" s="20"/>
      <c r="O8" s="20"/>
      <c r="P8" s="20"/>
      <c r="Q8" s="20"/>
      <c r="R8" s="20"/>
      <c r="S8" s="20"/>
      <c r="T8" s="21"/>
      <c r="U8" s="20"/>
      <c r="V8" s="20"/>
      <c r="W8" s="20"/>
      <c r="X8" s="20"/>
      <c r="Y8" s="20"/>
      <c r="Z8" s="20"/>
      <c r="AA8" s="20"/>
      <c r="AB8" s="20"/>
      <c r="AC8" s="32"/>
      <c r="AD8" s="32"/>
      <c r="AE8" s="21"/>
    </row>
    <row r="9" spans="1:75" x14ac:dyDescent="0.25">
      <c r="A9" s="37" t="s">
        <v>34</v>
      </c>
      <c r="B9" s="48" t="s">
        <v>63</v>
      </c>
      <c r="C9" s="49" t="s">
        <v>61</v>
      </c>
      <c r="D9" s="77">
        <v>43639</v>
      </c>
      <c r="E9" s="50"/>
      <c r="F9" s="54">
        <v>43539</v>
      </c>
      <c r="G9" s="4" t="s">
        <v>32</v>
      </c>
      <c r="H9" s="20">
        <f>SUM(J9:T9)</f>
        <v>3500</v>
      </c>
      <c r="I9" s="21">
        <f>SUM(U9:AE9)</f>
        <v>30000</v>
      </c>
      <c r="J9" s="20">
        <v>500</v>
      </c>
      <c r="K9" s="20">
        <v>3000</v>
      </c>
      <c r="L9" s="20"/>
      <c r="M9" s="20"/>
      <c r="N9" s="20"/>
      <c r="O9" s="20"/>
      <c r="P9" s="20"/>
      <c r="Q9" s="20"/>
      <c r="R9" s="20"/>
      <c r="S9" s="20"/>
      <c r="T9" s="21"/>
      <c r="U9" s="20"/>
      <c r="V9" s="20">
        <v>30000</v>
      </c>
      <c r="W9" s="20"/>
      <c r="X9" s="20"/>
      <c r="Y9" s="20"/>
      <c r="Z9" s="20"/>
      <c r="AA9" s="20"/>
      <c r="AB9" s="20"/>
      <c r="AC9" s="32"/>
      <c r="AD9" s="32"/>
      <c r="AE9" s="21"/>
    </row>
    <row r="10" spans="1:75" x14ac:dyDescent="0.25">
      <c r="A10" s="37" t="s">
        <v>37</v>
      </c>
      <c r="B10" s="48" t="s">
        <v>108</v>
      </c>
      <c r="C10" s="49" t="s">
        <v>106</v>
      </c>
      <c r="D10" s="77">
        <v>43800</v>
      </c>
      <c r="E10" s="50"/>
      <c r="F10" s="52">
        <v>43631</v>
      </c>
      <c r="G10" s="4" t="s">
        <v>36</v>
      </c>
      <c r="H10" s="20">
        <f t="shared" si="0"/>
        <v>5000</v>
      </c>
      <c r="I10" s="21">
        <f t="shared" si="1"/>
        <v>4000</v>
      </c>
      <c r="J10" s="20">
        <v>700</v>
      </c>
      <c r="K10" s="20">
        <v>4300</v>
      </c>
      <c r="L10" s="20"/>
      <c r="M10" s="20"/>
      <c r="N10" s="20"/>
      <c r="O10" s="20"/>
      <c r="P10" s="20"/>
      <c r="Q10" s="20"/>
      <c r="R10" s="20"/>
      <c r="S10" s="20"/>
      <c r="T10" s="21"/>
      <c r="U10" s="20">
        <v>4000</v>
      </c>
      <c r="V10" s="20"/>
      <c r="W10" s="20"/>
      <c r="X10" s="20"/>
      <c r="Y10" s="20"/>
      <c r="Z10" s="20"/>
      <c r="AA10" s="20"/>
      <c r="AB10" s="20"/>
      <c r="AC10" s="32"/>
      <c r="AD10" s="32"/>
      <c r="AE10" s="21"/>
    </row>
    <row r="11" spans="1:75" x14ac:dyDescent="0.25">
      <c r="A11" s="37" t="s">
        <v>38</v>
      </c>
      <c r="B11" s="48" t="s">
        <v>109</v>
      </c>
      <c r="C11" s="49" t="s">
        <v>61</v>
      </c>
      <c r="D11" s="77">
        <v>43894</v>
      </c>
      <c r="E11" s="50"/>
      <c r="F11" s="52">
        <v>43876</v>
      </c>
      <c r="G11" s="4" t="s">
        <v>36</v>
      </c>
      <c r="H11" s="20">
        <f t="shared" si="0"/>
        <v>1500</v>
      </c>
      <c r="I11" s="21">
        <f t="shared" si="1"/>
        <v>30000</v>
      </c>
      <c r="J11" s="20"/>
      <c r="K11" s="20">
        <v>500</v>
      </c>
      <c r="L11" s="20">
        <v>1000</v>
      </c>
      <c r="M11" s="20"/>
      <c r="N11" s="20"/>
      <c r="O11" s="20"/>
      <c r="P11" s="20"/>
      <c r="Q11" s="20"/>
      <c r="R11" s="20"/>
      <c r="S11" s="20"/>
      <c r="T11" s="21"/>
      <c r="U11" s="20"/>
      <c r="V11" s="20">
        <v>10000</v>
      </c>
      <c r="W11" s="20">
        <v>20000</v>
      </c>
      <c r="X11" s="20"/>
      <c r="Y11" s="20"/>
      <c r="Z11" s="20"/>
      <c r="AA11" s="20"/>
      <c r="AB11" s="20"/>
      <c r="AC11" s="32"/>
      <c r="AD11" s="32"/>
      <c r="AE11" s="21"/>
    </row>
    <row r="12" spans="1:75" x14ac:dyDescent="0.25">
      <c r="A12" s="37" t="s">
        <v>39</v>
      </c>
      <c r="B12" s="58" t="s">
        <v>110</v>
      </c>
      <c r="C12" s="49" t="s">
        <v>148</v>
      </c>
      <c r="D12" s="55">
        <v>43992</v>
      </c>
      <c r="E12" s="55"/>
      <c r="F12" s="54">
        <v>43876</v>
      </c>
      <c r="G12" s="4" t="s">
        <v>36</v>
      </c>
      <c r="H12" s="20">
        <f t="shared" si="0"/>
        <v>3800</v>
      </c>
      <c r="I12" s="21">
        <f t="shared" si="1"/>
        <v>42500</v>
      </c>
      <c r="J12" s="20"/>
      <c r="K12" s="20">
        <v>1200</v>
      </c>
      <c r="L12" s="20">
        <v>2600</v>
      </c>
      <c r="M12" s="20"/>
      <c r="N12" s="20"/>
      <c r="O12" s="20"/>
      <c r="P12" s="20"/>
      <c r="Q12" s="20"/>
      <c r="R12" s="20"/>
      <c r="S12" s="20"/>
      <c r="T12" s="21"/>
      <c r="U12" s="20"/>
      <c r="V12" s="20">
        <v>21750</v>
      </c>
      <c r="W12" s="20">
        <v>20750</v>
      </c>
      <c r="X12" s="20"/>
      <c r="Y12" s="20"/>
      <c r="Z12" s="20"/>
      <c r="AA12" s="20"/>
      <c r="AB12" s="20"/>
      <c r="AC12" s="32"/>
      <c r="AD12" s="32"/>
      <c r="AE12" s="21"/>
    </row>
    <row r="13" spans="1:75" x14ac:dyDescent="0.25">
      <c r="A13" s="37" t="s">
        <v>33</v>
      </c>
      <c r="B13" s="57" t="s">
        <v>62</v>
      </c>
      <c r="C13" s="49" t="s">
        <v>162</v>
      </c>
      <c r="D13" s="55">
        <v>44031</v>
      </c>
      <c r="E13" s="3"/>
      <c r="F13" s="52">
        <v>43905</v>
      </c>
      <c r="G13" s="4" t="s">
        <v>36</v>
      </c>
      <c r="H13" s="20">
        <f>SUM(J13:T13)</f>
        <v>4200</v>
      </c>
      <c r="I13" s="21">
        <f>SUM(U13:AE13)</f>
        <v>17500</v>
      </c>
      <c r="J13" s="20"/>
      <c r="K13" s="20">
        <v>2800</v>
      </c>
      <c r="L13" s="20">
        <v>1400</v>
      </c>
      <c r="M13" s="20"/>
      <c r="N13" s="20"/>
      <c r="O13" s="20"/>
      <c r="P13" s="20"/>
      <c r="Q13" s="20"/>
      <c r="R13" s="20"/>
      <c r="S13" s="20"/>
      <c r="T13" s="21"/>
      <c r="U13" s="20"/>
      <c r="V13" s="20">
        <v>12500</v>
      </c>
      <c r="W13" s="20">
        <v>5000</v>
      </c>
      <c r="X13" s="20"/>
      <c r="Y13" s="20"/>
      <c r="Z13" s="20"/>
      <c r="AA13" s="20"/>
      <c r="AB13" s="20"/>
      <c r="AC13" s="32"/>
      <c r="AD13" s="32"/>
      <c r="AE13" s="21"/>
    </row>
    <row r="14" spans="1:75" ht="15" customHeight="1" x14ac:dyDescent="0.25">
      <c r="A14" s="37" t="s">
        <v>23</v>
      </c>
      <c r="B14" s="48" t="s">
        <v>24</v>
      </c>
      <c r="C14" s="49" t="s">
        <v>60</v>
      </c>
      <c r="D14" s="77">
        <v>44160</v>
      </c>
      <c r="E14" s="51"/>
      <c r="F14" s="52">
        <v>43936</v>
      </c>
      <c r="G14" s="4" t="s">
        <v>41</v>
      </c>
      <c r="H14" s="20">
        <f t="shared" si="0"/>
        <v>3800</v>
      </c>
      <c r="I14" s="21">
        <f t="shared" si="1"/>
        <v>10000</v>
      </c>
      <c r="J14" s="20"/>
      <c r="K14" s="20"/>
      <c r="L14" s="20">
        <v>3800</v>
      </c>
      <c r="M14" s="20"/>
      <c r="N14" s="20"/>
      <c r="O14" s="20"/>
      <c r="P14" s="20"/>
      <c r="Q14" s="20"/>
      <c r="R14" s="20"/>
      <c r="S14" s="20"/>
      <c r="T14" s="21"/>
      <c r="U14" s="20"/>
      <c r="V14" s="20"/>
      <c r="W14" s="20">
        <v>10000</v>
      </c>
      <c r="X14" s="20"/>
      <c r="Y14" s="20"/>
      <c r="Z14" s="20"/>
      <c r="AA14" s="20"/>
      <c r="AB14" s="20"/>
      <c r="AC14" s="32"/>
      <c r="AD14" s="32"/>
      <c r="AE14" s="21"/>
    </row>
    <row r="15" spans="1:75" x14ac:dyDescent="0.25">
      <c r="A15" s="37" t="s">
        <v>40</v>
      </c>
      <c r="B15" s="48" t="s">
        <v>129</v>
      </c>
      <c r="C15" s="49" t="s">
        <v>106</v>
      </c>
      <c r="D15" s="55">
        <v>44271</v>
      </c>
      <c r="E15" s="55"/>
      <c r="F15" s="54">
        <v>44119</v>
      </c>
      <c r="G15" s="4" t="s">
        <v>41</v>
      </c>
      <c r="H15" s="20">
        <f t="shared" si="0"/>
        <v>3000</v>
      </c>
      <c r="I15" s="21">
        <f t="shared" si="1"/>
        <v>47500</v>
      </c>
      <c r="J15" s="20"/>
      <c r="K15" s="20"/>
      <c r="L15" s="20">
        <v>1500</v>
      </c>
      <c r="M15" s="20">
        <v>1500</v>
      </c>
      <c r="N15" s="20"/>
      <c r="O15" s="20"/>
      <c r="P15" s="20"/>
      <c r="Q15" s="20"/>
      <c r="R15" s="20"/>
      <c r="S15" s="20"/>
      <c r="T15" s="21"/>
      <c r="U15" s="20"/>
      <c r="V15" s="20"/>
      <c r="W15" s="20">
        <v>23750</v>
      </c>
      <c r="X15" s="20">
        <v>23750</v>
      </c>
      <c r="Y15" s="20"/>
      <c r="Z15" s="20"/>
      <c r="AA15" s="20"/>
      <c r="AB15" s="20"/>
      <c r="AC15" s="32"/>
      <c r="AD15" s="32"/>
      <c r="AE15" s="21"/>
    </row>
    <row r="16" spans="1:75" x14ac:dyDescent="0.25">
      <c r="A16" s="37" t="s">
        <v>42</v>
      </c>
      <c r="B16" s="48" t="s">
        <v>130</v>
      </c>
      <c r="C16" s="49" t="s">
        <v>155</v>
      </c>
      <c r="D16" s="60">
        <v>44328</v>
      </c>
      <c r="E16" s="60"/>
      <c r="F16" s="54">
        <v>44119</v>
      </c>
      <c r="G16" s="7" t="s">
        <v>41</v>
      </c>
      <c r="H16" s="20">
        <f t="shared" si="0"/>
        <v>2500</v>
      </c>
      <c r="I16" s="21">
        <f t="shared" si="1"/>
        <v>75000</v>
      </c>
      <c r="J16" s="20"/>
      <c r="K16" s="20"/>
      <c r="L16" s="20">
        <v>1000</v>
      </c>
      <c r="M16" s="20">
        <v>1500</v>
      </c>
      <c r="N16" s="20"/>
      <c r="O16" s="20"/>
      <c r="P16" s="20"/>
      <c r="Q16" s="20"/>
      <c r="R16" s="20"/>
      <c r="S16" s="20"/>
      <c r="T16" s="21"/>
      <c r="U16" s="20"/>
      <c r="V16" s="20"/>
      <c r="W16" s="20">
        <v>50000</v>
      </c>
      <c r="X16" s="20">
        <v>25000</v>
      </c>
      <c r="Y16" s="20"/>
      <c r="Z16" s="20"/>
      <c r="AA16" s="20"/>
      <c r="AB16" s="20"/>
      <c r="AC16" s="32"/>
      <c r="AD16" s="32"/>
      <c r="AE16" s="21"/>
    </row>
    <row r="17" spans="1:61" x14ac:dyDescent="0.25">
      <c r="A17" s="37" t="s">
        <v>124</v>
      </c>
      <c r="B17" s="48" t="s">
        <v>131</v>
      </c>
      <c r="C17" s="49" t="s">
        <v>155</v>
      </c>
      <c r="D17" s="53">
        <v>45335</v>
      </c>
      <c r="E17" s="51" t="s">
        <v>15</v>
      </c>
      <c r="F17" s="52">
        <v>44119</v>
      </c>
      <c r="G17" s="4" t="s">
        <v>41</v>
      </c>
      <c r="H17" s="20">
        <f t="shared" si="0"/>
        <v>4000</v>
      </c>
      <c r="I17" s="21">
        <f t="shared" si="1"/>
        <v>50000</v>
      </c>
      <c r="J17" s="20"/>
      <c r="K17" s="20"/>
      <c r="L17" s="20">
        <v>2500</v>
      </c>
      <c r="M17" s="20">
        <v>1500</v>
      </c>
      <c r="N17" s="20"/>
      <c r="O17" s="20"/>
      <c r="P17" s="20"/>
      <c r="Q17" s="20"/>
      <c r="R17" s="20"/>
      <c r="S17" s="20"/>
      <c r="T17" s="21"/>
      <c r="U17" s="20"/>
      <c r="V17" s="20"/>
      <c r="W17" s="20">
        <v>35000</v>
      </c>
      <c r="X17" s="20">
        <v>15000</v>
      </c>
      <c r="Y17" s="20"/>
      <c r="Z17" s="20"/>
      <c r="AA17" s="20"/>
      <c r="AB17" s="20"/>
      <c r="AC17" s="32"/>
      <c r="AD17" s="32"/>
      <c r="AE17" s="21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</row>
    <row r="18" spans="1:61" x14ac:dyDescent="0.25">
      <c r="A18" s="37" t="s">
        <v>45</v>
      </c>
      <c r="B18" s="48" t="s">
        <v>132</v>
      </c>
      <c r="C18" s="49" t="s">
        <v>106</v>
      </c>
      <c r="D18" s="53">
        <v>44455</v>
      </c>
      <c r="E18" s="53"/>
      <c r="F18" s="52">
        <v>44211</v>
      </c>
      <c r="G18" s="4" t="s">
        <v>41</v>
      </c>
      <c r="H18" s="20">
        <f t="shared" si="0"/>
        <v>2000</v>
      </c>
      <c r="I18" s="21">
        <f t="shared" si="1"/>
        <v>25000</v>
      </c>
      <c r="J18" s="20"/>
      <c r="K18" s="20"/>
      <c r="L18" s="20"/>
      <c r="M18" s="20">
        <v>2000</v>
      </c>
      <c r="N18" s="20"/>
      <c r="O18" s="20"/>
      <c r="P18" s="20"/>
      <c r="Q18" s="20"/>
      <c r="R18" s="20"/>
      <c r="S18" s="20"/>
      <c r="T18" s="21"/>
      <c r="U18" s="20"/>
      <c r="V18" s="20"/>
      <c r="W18" s="20"/>
      <c r="X18" s="20">
        <v>25000</v>
      </c>
      <c r="Y18" s="20"/>
      <c r="Z18" s="20"/>
      <c r="AA18" s="20"/>
      <c r="AB18" s="20"/>
      <c r="AC18" s="32"/>
      <c r="AD18" s="32"/>
      <c r="AE18" s="21"/>
    </row>
    <row r="19" spans="1:61" ht="14.25" customHeight="1" x14ac:dyDescent="0.25">
      <c r="A19" s="37" t="s">
        <v>125</v>
      </c>
      <c r="B19" s="48" t="s">
        <v>27</v>
      </c>
      <c r="C19" s="49" t="s">
        <v>155</v>
      </c>
      <c r="D19" s="77">
        <v>45689</v>
      </c>
      <c r="E19" s="51"/>
      <c r="F19" s="52">
        <v>44242</v>
      </c>
      <c r="G19" s="4" t="s">
        <v>41</v>
      </c>
      <c r="H19" s="20">
        <f t="shared" si="0"/>
        <v>4000</v>
      </c>
      <c r="I19" s="21">
        <f t="shared" si="1"/>
        <v>100000</v>
      </c>
      <c r="J19" s="20"/>
      <c r="K19" s="20"/>
      <c r="L19" s="20">
        <v>2400</v>
      </c>
      <c r="M19" s="20">
        <v>1600</v>
      </c>
      <c r="N19" s="20"/>
      <c r="O19" s="20"/>
      <c r="P19" s="20"/>
      <c r="Q19" s="20"/>
      <c r="R19" s="20"/>
      <c r="S19" s="20"/>
      <c r="T19" s="21"/>
      <c r="U19" s="20"/>
      <c r="V19" s="20"/>
      <c r="W19" s="20">
        <v>60000</v>
      </c>
      <c r="X19" s="20">
        <v>40000</v>
      </c>
      <c r="Y19" s="20"/>
      <c r="Z19" s="20"/>
      <c r="AA19" s="20"/>
      <c r="AB19" s="20"/>
      <c r="AC19" s="32"/>
      <c r="AD19" s="32"/>
      <c r="AE19" s="21"/>
    </row>
    <row r="20" spans="1:61" x14ac:dyDescent="0.25">
      <c r="A20" s="37" t="s">
        <v>43</v>
      </c>
      <c r="B20" s="48" t="s">
        <v>133</v>
      </c>
      <c r="C20" s="49" t="s">
        <v>155</v>
      </c>
      <c r="D20" s="53">
        <v>44773</v>
      </c>
      <c r="E20" s="61"/>
      <c r="F20" s="52">
        <v>44576</v>
      </c>
      <c r="G20" s="7" t="s">
        <v>44</v>
      </c>
      <c r="H20" s="20">
        <f t="shared" si="0"/>
        <v>3600</v>
      </c>
      <c r="I20" s="21">
        <f t="shared" si="1"/>
        <v>105000</v>
      </c>
      <c r="J20" s="20"/>
      <c r="K20" s="20"/>
      <c r="L20" s="20"/>
      <c r="M20" s="20">
        <v>1800</v>
      </c>
      <c r="N20" s="20">
        <v>1800</v>
      </c>
      <c r="O20" s="20"/>
      <c r="P20" s="20"/>
      <c r="Q20" s="20"/>
      <c r="R20" s="20"/>
      <c r="S20" s="20"/>
      <c r="T20" s="21"/>
      <c r="U20" s="20"/>
      <c r="V20" s="20"/>
      <c r="W20" s="20"/>
      <c r="X20" s="20">
        <v>45000</v>
      </c>
      <c r="Y20" s="20">
        <v>60000</v>
      </c>
      <c r="Z20" s="20"/>
      <c r="AA20" s="20"/>
      <c r="AB20" s="20"/>
      <c r="AC20" s="32"/>
      <c r="AD20" s="32"/>
      <c r="AE20" s="21"/>
    </row>
    <row r="21" spans="1:61" x14ac:dyDescent="0.25">
      <c r="A21" s="37" t="s">
        <v>58</v>
      </c>
      <c r="B21" s="48" t="s">
        <v>57</v>
      </c>
      <c r="C21" s="49" t="s">
        <v>155</v>
      </c>
      <c r="D21" s="77">
        <v>44843</v>
      </c>
      <c r="E21" s="59"/>
      <c r="F21" s="52">
        <v>44635</v>
      </c>
      <c r="G21" s="4" t="s">
        <v>44</v>
      </c>
      <c r="H21" s="20">
        <f>SUM(J21:T21)</f>
        <v>4000</v>
      </c>
      <c r="I21" s="21">
        <f>SUM(U21:AE21)</f>
        <v>50000</v>
      </c>
      <c r="J21" s="20"/>
      <c r="K21" s="20"/>
      <c r="L21" s="20"/>
      <c r="M21" s="20">
        <v>2700</v>
      </c>
      <c r="N21" s="20">
        <v>1300</v>
      </c>
      <c r="O21" s="20"/>
      <c r="P21" s="20"/>
      <c r="Q21" s="20"/>
      <c r="R21" s="20"/>
      <c r="S21" s="20"/>
      <c r="T21" s="21"/>
      <c r="U21" s="20"/>
      <c r="V21" s="20"/>
      <c r="W21" s="20"/>
      <c r="X21" s="20">
        <v>35000</v>
      </c>
      <c r="Y21" s="20">
        <v>15000</v>
      </c>
      <c r="Z21" s="20"/>
      <c r="AA21" s="20"/>
      <c r="AB21" s="20"/>
      <c r="AC21" s="32"/>
      <c r="AD21" s="32"/>
      <c r="AE21" s="21"/>
    </row>
    <row r="22" spans="1:61" x14ac:dyDescent="0.25">
      <c r="A22" s="37" t="s">
        <v>46</v>
      </c>
      <c r="B22" s="48" t="s">
        <v>134</v>
      </c>
      <c r="C22" s="49" t="s">
        <v>155</v>
      </c>
      <c r="D22" s="55">
        <v>44971</v>
      </c>
      <c r="E22" s="55"/>
      <c r="F22" s="52">
        <v>44757</v>
      </c>
      <c r="G22" s="4" t="s">
        <v>47</v>
      </c>
      <c r="H22" s="20">
        <f t="shared" si="0"/>
        <v>9500</v>
      </c>
      <c r="I22" s="21">
        <f t="shared" si="1"/>
        <v>170600</v>
      </c>
      <c r="J22" s="20"/>
      <c r="K22" s="20"/>
      <c r="L22" s="20"/>
      <c r="M22" s="20">
        <v>5500</v>
      </c>
      <c r="N22" s="20">
        <v>4000</v>
      </c>
      <c r="O22" s="20"/>
      <c r="P22" s="20"/>
      <c r="Q22" s="20"/>
      <c r="R22" s="20"/>
      <c r="S22" s="20"/>
      <c r="T22" s="21"/>
      <c r="U22" s="20"/>
      <c r="V22" s="20"/>
      <c r="W22" s="20"/>
      <c r="X22" s="20">
        <v>110600</v>
      </c>
      <c r="Y22" s="20">
        <v>60000</v>
      </c>
      <c r="Z22" s="20"/>
      <c r="AA22" s="20"/>
      <c r="AB22" s="20"/>
      <c r="AC22" s="32"/>
      <c r="AD22" s="32"/>
      <c r="AE22" s="21"/>
    </row>
    <row r="23" spans="1:61" x14ac:dyDescent="0.25">
      <c r="A23" s="37" t="s">
        <v>48</v>
      </c>
      <c r="B23" s="48" t="s">
        <v>135</v>
      </c>
      <c r="C23" s="49" t="s">
        <v>155</v>
      </c>
      <c r="D23" s="55">
        <v>45110</v>
      </c>
      <c r="E23" s="55"/>
      <c r="F23" s="52">
        <v>44849</v>
      </c>
      <c r="G23" s="4" t="s">
        <v>47</v>
      </c>
      <c r="H23" s="20">
        <f t="shared" si="0"/>
        <v>2000</v>
      </c>
      <c r="I23" s="21">
        <f t="shared" si="1"/>
        <v>40000</v>
      </c>
      <c r="J23" s="20"/>
      <c r="K23" s="20"/>
      <c r="L23" s="20"/>
      <c r="M23" s="20"/>
      <c r="N23" s="20">
        <v>1400</v>
      </c>
      <c r="O23" s="20">
        <v>600</v>
      </c>
      <c r="P23" s="20"/>
      <c r="Q23" s="20"/>
      <c r="R23" s="20"/>
      <c r="S23" s="20"/>
      <c r="T23" s="21"/>
      <c r="U23" s="20"/>
      <c r="V23" s="20"/>
      <c r="W23" s="20"/>
      <c r="X23" s="20"/>
      <c r="Y23" s="20">
        <v>30000</v>
      </c>
      <c r="Z23" s="20">
        <v>10000</v>
      </c>
      <c r="AA23" s="20"/>
      <c r="AB23" s="20"/>
      <c r="AC23" s="32"/>
      <c r="AD23" s="32"/>
      <c r="AE23" s="21"/>
    </row>
    <row r="24" spans="1:61" x14ac:dyDescent="0.25">
      <c r="A24" s="37" t="s">
        <v>49</v>
      </c>
      <c r="B24" s="48" t="s">
        <v>136</v>
      </c>
      <c r="C24" s="49" t="s">
        <v>155</v>
      </c>
      <c r="D24" s="62">
        <v>45203</v>
      </c>
      <c r="E24" s="62"/>
      <c r="F24" s="54">
        <v>45031</v>
      </c>
      <c r="G24" s="8" t="s">
        <v>50</v>
      </c>
      <c r="H24" s="20">
        <f t="shared" si="0"/>
        <v>4500</v>
      </c>
      <c r="I24" s="21">
        <f t="shared" si="1"/>
        <v>35000</v>
      </c>
      <c r="J24" s="20"/>
      <c r="K24" s="20"/>
      <c r="L24" s="20"/>
      <c r="M24" s="20"/>
      <c r="N24" s="20"/>
      <c r="O24" s="20">
        <v>4000</v>
      </c>
      <c r="P24" s="20">
        <v>500</v>
      </c>
      <c r="Q24" s="20"/>
      <c r="R24" s="20"/>
      <c r="S24" s="20"/>
      <c r="T24" s="21"/>
      <c r="U24" s="20"/>
      <c r="V24" s="20"/>
      <c r="W24" s="20"/>
      <c r="X24" s="20"/>
      <c r="Y24" s="20"/>
      <c r="Z24" s="20">
        <v>30000</v>
      </c>
      <c r="AA24" s="20">
        <v>5000</v>
      </c>
      <c r="AB24" s="20"/>
      <c r="AC24" s="32"/>
      <c r="AD24" s="32"/>
      <c r="AE24" s="21"/>
    </row>
    <row r="25" spans="1:61" x14ac:dyDescent="0.25">
      <c r="A25" s="37" t="s">
        <v>51</v>
      </c>
      <c r="B25" s="48" t="s">
        <v>137</v>
      </c>
      <c r="C25" s="49" t="s">
        <v>155</v>
      </c>
      <c r="D25" s="62">
        <v>45453</v>
      </c>
      <c r="E25" s="62"/>
      <c r="F25" s="52">
        <v>45214</v>
      </c>
      <c r="G25" s="8" t="s">
        <v>50</v>
      </c>
      <c r="H25" s="20">
        <f t="shared" si="0"/>
        <v>4800</v>
      </c>
      <c r="I25" s="21">
        <f t="shared" si="1"/>
        <v>68500</v>
      </c>
      <c r="J25" s="20"/>
      <c r="K25" s="20"/>
      <c r="L25" s="20"/>
      <c r="M25" s="20"/>
      <c r="N25" s="20"/>
      <c r="O25" s="20">
        <v>3500</v>
      </c>
      <c r="P25" s="20">
        <v>1300</v>
      </c>
      <c r="Q25" s="20"/>
      <c r="R25" s="20"/>
      <c r="S25" s="20"/>
      <c r="T25" s="21"/>
      <c r="U25" s="20"/>
      <c r="V25" s="20"/>
      <c r="W25" s="20"/>
      <c r="X25" s="20"/>
      <c r="Y25" s="20"/>
      <c r="Z25" s="20">
        <v>58500</v>
      </c>
      <c r="AA25" s="20">
        <v>10000</v>
      </c>
      <c r="AB25" s="20"/>
      <c r="AC25" s="32"/>
      <c r="AD25" s="32"/>
      <c r="AE25" s="21"/>
    </row>
    <row r="26" spans="1:61" x14ac:dyDescent="0.25">
      <c r="A26" s="37" t="s">
        <v>13</v>
      </c>
      <c r="B26" s="48" t="s">
        <v>138</v>
      </c>
      <c r="C26" s="49" t="s">
        <v>155</v>
      </c>
      <c r="D26" s="62">
        <v>45481</v>
      </c>
      <c r="E26" s="62"/>
      <c r="F26" s="52">
        <v>45214</v>
      </c>
      <c r="G26" s="8" t="s">
        <v>50</v>
      </c>
      <c r="H26" s="20">
        <f t="shared" si="0"/>
        <v>6000</v>
      </c>
      <c r="I26" s="21">
        <f t="shared" si="1"/>
        <v>100000</v>
      </c>
      <c r="J26" s="23"/>
      <c r="K26" s="23"/>
      <c r="L26" s="23"/>
      <c r="M26" s="23"/>
      <c r="N26" s="23">
        <v>1500</v>
      </c>
      <c r="O26" s="23">
        <v>4000</v>
      </c>
      <c r="P26" s="23">
        <v>500</v>
      </c>
      <c r="Q26" s="23"/>
      <c r="R26" s="23"/>
      <c r="S26" s="23"/>
      <c r="T26" s="24"/>
      <c r="U26" s="23"/>
      <c r="V26" s="23"/>
      <c r="W26" s="23"/>
      <c r="X26" s="23"/>
      <c r="Y26" s="23">
        <v>30000</v>
      </c>
      <c r="Z26" s="23">
        <v>60000</v>
      </c>
      <c r="AA26" s="23">
        <v>10000</v>
      </c>
      <c r="AB26" s="23"/>
      <c r="AC26" s="34"/>
      <c r="AD26" s="34"/>
      <c r="AE26" s="24"/>
    </row>
    <row r="27" spans="1:61" x14ac:dyDescent="0.25">
      <c r="A27" s="37" t="s">
        <v>14</v>
      </c>
      <c r="B27" s="48" t="s">
        <v>139</v>
      </c>
      <c r="C27" s="49" t="s">
        <v>155</v>
      </c>
      <c r="D27" s="53">
        <v>45708</v>
      </c>
      <c r="E27" s="51"/>
      <c r="F27" s="52">
        <v>45488</v>
      </c>
      <c r="G27" s="3" t="s">
        <v>64</v>
      </c>
      <c r="H27" s="20">
        <f t="shared" si="0"/>
        <v>3500</v>
      </c>
      <c r="I27" s="21">
        <f t="shared" si="1"/>
        <v>30000</v>
      </c>
      <c r="J27" s="23"/>
      <c r="K27" s="23"/>
      <c r="L27" s="23"/>
      <c r="M27" s="23"/>
      <c r="N27" s="23"/>
      <c r="O27" s="23">
        <v>500</v>
      </c>
      <c r="P27" s="23">
        <v>2500</v>
      </c>
      <c r="Q27" s="23">
        <v>500</v>
      </c>
      <c r="R27" s="23"/>
      <c r="S27" s="23"/>
      <c r="T27" s="24"/>
      <c r="U27" s="23"/>
      <c r="V27" s="23"/>
      <c r="W27" s="23"/>
      <c r="X27" s="23"/>
      <c r="Y27" s="23"/>
      <c r="Z27" s="23"/>
      <c r="AA27" s="23">
        <v>30000</v>
      </c>
      <c r="AB27" s="23"/>
      <c r="AC27" s="34"/>
      <c r="AD27" s="34"/>
      <c r="AE27" s="24"/>
    </row>
    <row r="28" spans="1:61" x14ac:dyDescent="0.25">
      <c r="A28" s="37" t="s">
        <v>17</v>
      </c>
      <c r="B28" s="48" t="s">
        <v>140</v>
      </c>
      <c r="C28" s="49" t="s">
        <v>155</v>
      </c>
      <c r="D28" s="55">
        <v>45809</v>
      </c>
      <c r="E28" s="51"/>
      <c r="F28" s="52">
        <v>45580</v>
      </c>
      <c r="G28" s="13" t="s">
        <v>64</v>
      </c>
      <c r="H28" s="20">
        <f t="shared" si="0"/>
        <v>7000</v>
      </c>
      <c r="I28" s="21">
        <f t="shared" si="1"/>
        <v>50000</v>
      </c>
      <c r="J28" s="20"/>
      <c r="K28" s="20"/>
      <c r="L28" s="20"/>
      <c r="M28" s="20"/>
      <c r="N28" s="20"/>
      <c r="O28" s="20">
        <v>2000</v>
      </c>
      <c r="P28" s="20">
        <v>4000</v>
      </c>
      <c r="Q28" s="20">
        <v>1000</v>
      </c>
      <c r="R28" s="20"/>
      <c r="S28" s="20"/>
      <c r="T28" s="21"/>
      <c r="U28" s="20"/>
      <c r="V28" s="20"/>
      <c r="W28" s="20"/>
      <c r="X28" s="20"/>
      <c r="Y28" s="20"/>
      <c r="Z28" s="20">
        <v>7500</v>
      </c>
      <c r="AA28" s="20">
        <v>40000</v>
      </c>
      <c r="AB28" s="20">
        <v>2500</v>
      </c>
      <c r="AC28" s="32"/>
      <c r="AD28" s="32"/>
      <c r="AE28" s="21"/>
    </row>
    <row r="29" spans="1:61" s="6" customFormat="1" ht="15" customHeight="1" x14ac:dyDescent="0.25">
      <c r="A29" s="37" t="s">
        <v>16</v>
      </c>
      <c r="B29" s="48" t="s">
        <v>141</v>
      </c>
      <c r="C29" s="49" t="s">
        <v>155</v>
      </c>
      <c r="D29" s="55">
        <v>46085</v>
      </c>
      <c r="E29" s="51"/>
      <c r="F29" s="52">
        <v>45672</v>
      </c>
      <c r="G29" s="13" t="s">
        <v>64</v>
      </c>
      <c r="H29" s="20">
        <f t="shared" si="0"/>
        <v>7300</v>
      </c>
      <c r="I29" s="21">
        <f t="shared" si="1"/>
        <v>232700</v>
      </c>
      <c r="J29" s="20"/>
      <c r="K29" s="20"/>
      <c r="L29" s="20"/>
      <c r="M29" s="20"/>
      <c r="N29" s="20"/>
      <c r="O29" s="20">
        <v>2500</v>
      </c>
      <c r="P29" s="20">
        <v>3300</v>
      </c>
      <c r="Q29" s="20">
        <v>1500</v>
      </c>
      <c r="R29" s="20"/>
      <c r="S29" s="20"/>
      <c r="T29" s="21"/>
      <c r="U29" s="20"/>
      <c r="V29" s="20"/>
      <c r="W29" s="20"/>
      <c r="X29" s="20"/>
      <c r="Y29" s="20"/>
      <c r="Z29" s="20">
        <v>70000</v>
      </c>
      <c r="AA29" s="20">
        <v>159000</v>
      </c>
      <c r="AB29" s="20">
        <v>3700</v>
      </c>
      <c r="AC29" s="32"/>
      <c r="AD29" s="32"/>
      <c r="AE29" s="21"/>
    </row>
    <row r="30" spans="1:61" s="11" customFormat="1" ht="15" customHeight="1" x14ac:dyDescent="0.25">
      <c r="A30" s="37" t="s">
        <v>18</v>
      </c>
      <c r="B30" s="48" t="s">
        <v>142</v>
      </c>
      <c r="C30" s="49" t="s">
        <v>155</v>
      </c>
      <c r="D30" s="55">
        <v>46103</v>
      </c>
      <c r="E30" s="51"/>
      <c r="F30" s="52">
        <v>45762</v>
      </c>
      <c r="G30" s="3" t="s">
        <v>112</v>
      </c>
      <c r="H30" s="20">
        <f t="shared" si="0"/>
        <v>1800</v>
      </c>
      <c r="I30" s="21">
        <f t="shared" si="1"/>
        <v>35000</v>
      </c>
      <c r="J30" s="20"/>
      <c r="K30" s="20"/>
      <c r="L30" s="20"/>
      <c r="M30" s="20"/>
      <c r="N30" s="20"/>
      <c r="O30" s="20"/>
      <c r="P30" s="20"/>
      <c r="Q30" s="22">
        <v>1800</v>
      </c>
      <c r="R30" s="22"/>
      <c r="S30" s="22"/>
      <c r="T30" s="21"/>
      <c r="U30" s="20"/>
      <c r="V30" s="20"/>
      <c r="W30" s="20"/>
      <c r="X30" s="20"/>
      <c r="Y30" s="20"/>
      <c r="Z30" s="20"/>
      <c r="AA30" s="32"/>
      <c r="AB30" s="22">
        <v>35000</v>
      </c>
      <c r="AC30" s="32"/>
      <c r="AD30" s="32"/>
      <c r="AE30" s="21"/>
    </row>
    <row r="31" spans="1:61" s="11" customFormat="1" ht="15" customHeight="1" x14ac:dyDescent="0.25">
      <c r="A31" s="37" t="s">
        <v>26</v>
      </c>
      <c r="B31" s="48" t="s">
        <v>143</v>
      </c>
      <c r="C31" s="49" t="s">
        <v>155</v>
      </c>
      <c r="D31" s="55">
        <v>46222</v>
      </c>
      <c r="E31" s="51"/>
      <c r="F31" s="52">
        <v>45853</v>
      </c>
      <c r="G31" s="3" t="s">
        <v>112</v>
      </c>
      <c r="H31" s="20">
        <f t="shared" si="0"/>
        <v>5000</v>
      </c>
      <c r="I31" s="21">
        <f t="shared" si="1"/>
        <v>80000</v>
      </c>
      <c r="J31" s="20"/>
      <c r="K31" s="20"/>
      <c r="L31" s="20"/>
      <c r="M31" s="20"/>
      <c r="N31" s="20"/>
      <c r="O31" s="20"/>
      <c r="P31" s="20">
        <v>2500</v>
      </c>
      <c r="Q31" s="20">
        <v>2500</v>
      </c>
      <c r="R31" s="20"/>
      <c r="S31" s="20"/>
      <c r="T31" s="21"/>
      <c r="U31" s="20"/>
      <c r="V31" s="20"/>
      <c r="W31" s="20"/>
      <c r="X31" s="20"/>
      <c r="Y31" s="20"/>
      <c r="Z31" s="20"/>
      <c r="AA31" s="20">
        <v>45000</v>
      </c>
      <c r="AB31" s="20">
        <v>35000</v>
      </c>
      <c r="AC31" s="32"/>
      <c r="AD31" s="32"/>
      <c r="AE31" s="21"/>
    </row>
    <row r="32" spans="1:61" x14ac:dyDescent="0.25">
      <c r="A32" s="37" t="s">
        <v>20</v>
      </c>
      <c r="B32" s="48" t="s">
        <v>145</v>
      </c>
      <c r="C32" s="49" t="s">
        <v>155</v>
      </c>
      <c r="D32" s="77">
        <v>46259</v>
      </c>
      <c r="E32" s="63"/>
      <c r="F32" s="52">
        <v>45884</v>
      </c>
      <c r="G32" s="3" t="s">
        <v>112</v>
      </c>
      <c r="H32" s="20">
        <f t="shared" si="0"/>
        <v>1800</v>
      </c>
      <c r="I32" s="21">
        <f t="shared" si="1"/>
        <v>35000</v>
      </c>
      <c r="J32" s="23"/>
      <c r="K32" s="23"/>
      <c r="L32" s="23"/>
      <c r="M32" s="23"/>
      <c r="N32" s="23"/>
      <c r="O32" s="23"/>
      <c r="P32" s="23">
        <v>100</v>
      </c>
      <c r="Q32" s="23">
        <v>1100</v>
      </c>
      <c r="R32" s="23">
        <v>600</v>
      </c>
      <c r="S32" s="23"/>
      <c r="T32" s="24"/>
      <c r="U32" s="23"/>
      <c r="V32" s="23"/>
      <c r="W32" s="23"/>
      <c r="X32" s="23"/>
      <c r="Y32" s="23"/>
      <c r="Z32" s="23"/>
      <c r="AA32" s="23"/>
      <c r="AB32" s="23">
        <v>35000</v>
      </c>
      <c r="AC32" s="34"/>
      <c r="AD32" s="34"/>
      <c r="AE32" s="24"/>
    </row>
    <row r="33" spans="1:101" x14ac:dyDescent="0.25">
      <c r="A33" s="37" t="s">
        <v>28</v>
      </c>
      <c r="B33" s="48" t="s">
        <v>146</v>
      </c>
      <c r="C33" s="49" t="s">
        <v>155</v>
      </c>
      <c r="D33" s="77">
        <v>46358</v>
      </c>
      <c r="E33" s="51"/>
      <c r="F33" s="52">
        <v>46006</v>
      </c>
      <c r="G33" s="3" t="s">
        <v>112</v>
      </c>
      <c r="H33" s="20">
        <f t="shared" si="0"/>
        <v>2500</v>
      </c>
      <c r="I33" s="21">
        <f t="shared" si="1"/>
        <v>35000</v>
      </c>
      <c r="J33" s="20"/>
      <c r="K33" s="20"/>
      <c r="L33" s="20"/>
      <c r="M33" s="20"/>
      <c r="N33" s="20"/>
      <c r="O33" s="20"/>
      <c r="P33" s="20"/>
      <c r="Q33" s="20">
        <v>1000</v>
      </c>
      <c r="R33" s="20">
        <v>1500</v>
      </c>
      <c r="S33" s="20"/>
      <c r="T33" s="21"/>
      <c r="U33" s="20"/>
      <c r="V33" s="20"/>
      <c r="W33" s="20"/>
      <c r="X33" s="20"/>
      <c r="Y33" s="20"/>
      <c r="Z33" s="20"/>
      <c r="AA33" s="20"/>
      <c r="AB33" s="20">
        <v>14500</v>
      </c>
      <c r="AC33" s="32">
        <v>20500</v>
      </c>
      <c r="AD33" s="32"/>
      <c r="AE33" s="21"/>
    </row>
    <row r="34" spans="1:101" x14ac:dyDescent="0.25">
      <c r="A34" s="37" t="s">
        <v>115</v>
      </c>
      <c r="B34" s="48" t="s">
        <v>147</v>
      </c>
      <c r="C34" s="49" t="s">
        <v>155</v>
      </c>
      <c r="D34" s="55">
        <v>46400</v>
      </c>
      <c r="E34" s="51"/>
      <c r="F34" s="52">
        <v>46037</v>
      </c>
      <c r="G34" s="3" t="s">
        <v>112</v>
      </c>
      <c r="H34" s="20">
        <f t="shared" si="0"/>
        <v>3800</v>
      </c>
      <c r="I34" s="21">
        <f t="shared" si="1"/>
        <v>35000</v>
      </c>
      <c r="J34" s="20"/>
      <c r="K34" s="20"/>
      <c r="L34" s="20"/>
      <c r="M34" s="20"/>
      <c r="N34" s="20"/>
      <c r="O34" s="20"/>
      <c r="P34" s="20">
        <v>100</v>
      </c>
      <c r="Q34" s="20">
        <v>2700</v>
      </c>
      <c r="R34" s="20">
        <v>1000</v>
      </c>
      <c r="S34" s="20"/>
      <c r="T34" s="21"/>
      <c r="U34" s="20"/>
      <c r="V34" s="20"/>
      <c r="W34" s="20"/>
      <c r="X34" s="20"/>
      <c r="Y34" s="20"/>
      <c r="Z34" s="20"/>
      <c r="AA34" s="20"/>
      <c r="AB34" s="20">
        <v>25000</v>
      </c>
      <c r="AC34" s="32">
        <v>10000</v>
      </c>
      <c r="AD34" s="32"/>
      <c r="AE34" s="21"/>
    </row>
    <row r="35" spans="1:101" s="40" customFormat="1" x14ac:dyDescent="0.25">
      <c r="A35" s="36" t="s">
        <v>21</v>
      </c>
      <c r="B35" s="57" t="s">
        <v>151</v>
      </c>
      <c r="C35" s="49" t="s">
        <v>155</v>
      </c>
      <c r="D35" s="53">
        <v>46461</v>
      </c>
      <c r="E35" s="51"/>
      <c r="F35" s="52">
        <v>46096</v>
      </c>
      <c r="G35" s="3" t="s">
        <v>112</v>
      </c>
      <c r="H35" s="20">
        <f t="shared" si="0"/>
        <v>3000</v>
      </c>
      <c r="I35" s="21">
        <f t="shared" si="1"/>
        <v>90000</v>
      </c>
      <c r="J35" s="20"/>
      <c r="K35" s="20"/>
      <c r="L35" s="20"/>
      <c r="M35" s="20"/>
      <c r="N35" s="20"/>
      <c r="O35" s="20"/>
      <c r="P35" s="20"/>
      <c r="Q35" s="20">
        <v>1200</v>
      </c>
      <c r="R35" s="20">
        <v>1800</v>
      </c>
      <c r="S35" s="20"/>
      <c r="T35" s="21"/>
      <c r="U35" s="20"/>
      <c r="V35" s="20"/>
      <c r="W35" s="20"/>
      <c r="X35" s="20"/>
      <c r="Y35" s="20"/>
      <c r="Z35" s="20"/>
      <c r="AA35" s="20"/>
      <c r="AB35" s="20">
        <v>25000</v>
      </c>
      <c r="AC35" s="32">
        <v>65000</v>
      </c>
      <c r="AD35" s="32"/>
      <c r="AE35" s="2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</row>
    <row r="36" spans="1:101" x14ac:dyDescent="0.25">
      <c r="A36" s="37" t="s">
        <v>116</v>
      </c>
      <c r="B36" s="48" t="s">
        <v>152</v>
      </c>
      <c r="C36" s="49" t="s">
        <v>155</v>
      </c>
      <c r="D36" s="77">
        <v>46551</v>
      </c>
      <c r="E36" s="51"/>
      <c r="F36" s="52">
        <v>46188</v>
      </c>
      <c r="G36" s="5" t="s">
        <v>149</v>
      </c>
      <c r="H36" s="20">
        <f t="shared" si="0"/>
        <v>3200</v>
      </c>
      <c r="I36" s="21">
        <f t="shared" si="1"/>
        <v>155000</v>
      </c>
      <c r="J36" s="20"/>
      <c r="K36" s="20"/>
      <c r="L36" s="20"/>
      <c r="M36" s="20"/>
      <c r="N36" s="20"/>
      <c r="O36" s="20"/>
      <c r="P36" s="20"/>
      <c r="Q36" s="20"/>
      <c r="R36" s="20">
        <v>2800</v>
      </c>
      <c r="S36" s="20">
        <v>400</v>
      </c>
      <c r="T36" s="21"/>
      <c r="U36" s="20"/>
      <c r="V36" s="20"/>
      <c r="W36" s="20"/>
      <c r="X36" s="20"/>
      <c r="Y36" s="20"/>
      <c r="Z36" s="20"/>
      <c r="AA36" s="20"/>
      <c r="AB36" s="20"/>
      <c r="AC36" s="32">
        <v>155000</v>
      </c>
      <c r="AD36" s="32"/>
      <c r="AE36" s="21"/>
    </row>
    <row r="37" spans="1:101" x14ac:dyDescent="0.25">
      <c r="A37" s="38" t="s">
        <v>25</v>
      </c>
      <c r="B37" s="64" t="s">
        <v>153</v>
      </c>
      <c r="C37" s="49" t="s">
        <v>155</v>
      </c>
      <c r="D37" s="78">
        <v>46557</v>
      </c>
      <c r="E37" s="65"/>
      <c r="F37" s="52">
        <v>46188</v>
      </c>
      <c r="G37" s="5" t="s">
        <v>149</v>
      </c>
      <c r="H37" s="20">
        <f t="shared" si="0"/>
        <v>5000</v>
      </c>
      <c r="I37" s="21">
        <f t="shared" si="1"/>
        <v>70000</v>
      </c>
      <c r="J37" s="20"/>
      <c r="K37" s="20"/>
      <c r="L37" s="20"/>
      <c r="M37" s="20"/>
      <c r="N37" s="20"/>
      <c r="O37" s="20"/>
      <c r="P37" s="20"/>
      <c r="Q37" s="20">
        <v>900</v>
      </c>
      <c r="R37" s="20">
        <v>3600</v>
      </c>
      <c r="S37" s="20">
        <v>500</v>
      </c>
      <c r="T37" s="21"/>
      <c r="U37" s="20"/>
      <c r="V37" s="20"/>
      <c r="W37" s="20"/>
      <c r="X37" s="20"/>
      <c r="Y37" s="20"/>
      <c r="Z37" s="20"/>
      <c r="AA37" s="20"/>
      <c r="AB37" s="20">
        <v>5000</v>
      </c>
      <c r="AC37" s="32">
        <v>57500</v>
      </c>
      <c r="AD37" s="32">
        <v>7500</v>
      </c>
      <c r="AE37" s="21"/>
    </row>
    <row r="38" spans="1:101" s="11" customFormat="1" x14ac:dyDescent="0.25">
      <c r="A38" s="37" t="s">
        <v>182</v>
      </c>
      <c r="B38" s="48" t="s">
        <v>155</v>
      </c>
      <c r="C38" s="49" t="s">
        <v>155</v>
      </c>
      <c r="D38" s="53">
        <v>46560</v>
      </c>
      <c r="E38" s="51" t="s">
        <v>184</v>
      </c>
      <c r="F38" s="52">
        <v>46188</v>
      </c>
      <c r="G38" s="4" t="s">
        <v>149</v>
      </c>
      <c r="H38" s="20"/>
      <c r="I38" s="21"/>
      <c r="J38" s="23"/>
      <c r="K38" s="23"/>
      <c r="L38" s="23"/>
      <c r="M38" s="23"/>
      <c r="N38" s="23"/>
      <c r="O38" s="23"/>
      <c r="P38" s="23"/>
      <c r="Q38" s="23"/>
      <c r="R38" s="34"/>
      <c r="S38" s="34"/>
      <c r="T38" s="24"/>
      <c r="U38" s="23"/>
      <c r="V38" s="23"/>
      <c r="W38" s="23"/>
      <c r="X38" s="23"/>
      <c r="Y38" s="23"/>
      <c r="Z38" s="23"/>
      <c r="AA38" s="23"/>
      <c r="AB38" s="23"/>
      <c r="AC38" s="34"/>
      <c r="AD38" s="34"/>
      <c r="AE38" s="24"/>
    </row>
    <row r="39" spans="1:101" s="76" customFormat="1" x14ac:dyDescent="0.25">
      <c r="A39" s="38" t="s">
        <v>22</v>
      </c>
      <c r="B39" s="64" t="s">
        <v>165</v>
      </c>
      <c r="C39" s="49" t="s">
        <v>155</v>
      </c>
      <c r="D39" s="78">
        <v>46769</v>
      </c>
      <c r="E39" s="65"/>
      <c r="F39" s="52">
        <v>46402</v>
      </c>
      <c r="G39" s="5" t="s">
        <v>149</v>
      </c>
      <c r="H39" s="20">
        <f t="shared" si="0"/>
        <v>4000</v>
      </c>
      <c r="I39" s="21">
        <f t="shared" si="1"/>
        <v>50000</v>
      </c>
      <c r="J39" s="20"/>
      <c r="K39" s="20"/>
      <c r="L39" s="20"/>
      <c r="M39" s="20"/>
      <c r="N39" s="20"/>
      <c r="O39" s="20"/>
      <c r="P39" s="20"/>
      <c r="Q39" s="20"/>
      <c r="R39" s="20">
        <v>2600</v>
      </c>
      <c r="S39" s="20">
        <v>1400</v>
      </c>
      <c r="T39" s="21"/>
      <c r="U39" s="20"/>
      <c r="V39" s="20"/>
      <c r="W39" s="20"/>
      <c r="X39" s="20"/>
      <c r="Y39" s="20"/>
      <c r="Z39" s="20"/>
      <c r="AA39" s="20"/>
      <c r="AB39" s="20"/>
      <c r="AC39" s="32">
        <v>35000</v>
      </c>
      <c r="AD39" s="32">
        <v>15000</v>
      </c>
      <c r="AE39" s="21"/>
    </row>
    <row r="40" spans="1:101" s="76" customFormat="1" x14ac:dyDescent="0.25">
      <c r="A40" s="38" t="s">
        <v>122</v>
      </c>
      <c r="B40" s="64" t="s">
        <v>166</v>
      </c>
      <c r="C40" s="49" t="s">
        <v>155</v>
      </c>
      <c r="D40" s="78">
        <v>46770</v>
      </c>
      <c r="E40" s="65"/>
      <c r="F40" s="52">
        <v>46402</v>
      </c>
      <c r="G40" s="5" t="s">
        <v>149</v>
      </c>
      <c r="H40" s="20">
        <f t="shared" si="0"/>
        <v>2000</v>
      </c>
      <c r="I40" s="21">
        <f t="shared" si="1"/>
        <v>25000</v>
      </c>
      <c r="J40" s="20"/>
      <c r="K40" s="20"/>
      <c r="L40" s="20"/>
      <c r="M40" s="20"/>
      <c r="N40" s="20"/>
      <c r="O40" s="20"/>
      <c r="P40" s="20"/>
      <c r="Q40" s="20"/>
      <c r="R40" s="20">
        <v>1300</v>
      </c>
      <c r="S40" s="20">
        <v>700</v>
      </c>
      <c r="T40" s="21"/>
      <c r="U40" s="20"/>
      <c r="V40" s="20"/>
      <c r="W40" s="20"/>
      <c r="X40" s="20"/>
      <c r="Y40" s="20"/>
      <c r="Z40" s="20"/>
      <c r="AA40" s="20"/>
      <c r="AB40" s="20"/>
      <c r="AC40" s="32">
        <v>12500</v>
      </c>
      <c r="AD40" s="32">
        <v>12500</v>
      </c>
      <c r="AE40" s="21"/>
    </row>
    <row r="41" spans="1:101" s="76" customFormat="1" x14ac:dyDescent="0.25">
      <c r="A41" s="38" t="s">
        <v>12</v>
      </c>
      <c r="B41" s="64" t="s">
        <v>167</v>
      </c>
      <c r="C41" s="49" t="s">
        <v>155</v>
      </c>
      <c r="D41" s="78">
        <v>46804</v>
      </c>
      <c r="E41" s="65"/>
      <c r="F41" s="52">
        <v>46439</v>
      </c>
      <c r="G41" s="5" t="s">
        <v>149</v>
      </c>
      <c r="H41" s="20">
        <f t="shared" si="0"/>
        <v>4000</v>
      </c>
      <c r="I41" s="21">
        <f t="shared" si="1"/>
        <v>55000</v>
      </c>
      <c r="J41" s="20"/>
      <c r="K41" s="20"/>
      <c r="L41" s="20"/>
      <c r="M41" s="20"/>
      <c r="N41" s="20"/>
      <c r="O41" s="20"/>
      <c r="P41" s="20"/>
      <c r="Q41" s="20"/>
      <c r="R41" s="20">
        <v>2000</v>
      </c>
      <c r="S41" s="20">
        <v>2000</v>
      </c>
      <c r="T41" s="21"/>
      <c r="U41" s="20"/>
      <c r="V41" s="20"/>
      <c r="W41" s="20"/>
      <c r="X41" s="20"/>
      <c r="Y41" s="20"/>
      <c r="Z41" s="20"/>
      <c r="AA41" s="20"/>
      <c r="AB41" s="20"/>
      <c r="AC41" s="32">
        <v>27500</v>
      </c>
      <c r="AD41" s="32">
        <v>27500</v>
      </c>
      <c r="AE41" s="21"/>
    </row>
    <row r="42" spans="1:101" s="76" customFormat="1" x14ac:dyDescent="0.25">
      <c r="A42" s="38" t="s">
        <v>19</v>
      </c>
      <c r="B42" s="64" t="s">
        <v>169</v>
      </c>
      <c r="C42" s="49" t="s">
        <v>155</v>
      </c>
      <c r="D42" s="78">
        <v>46804</v>
      </c>
      <c r="E42" s="65"/>
      <c r="F42" s="52">
        <v>46438</v>
      </c>
      <c r="G42" s="5" t="s">
        <v>149</v>
      </c>
      <c r="H42" s="20">
        <f t="shared" si="0"/>
        <v>4600</v>
      </c>
      <c r="I42" s="21">
        <f t="shared" si="1"/>
        <v>100000</v>
      </c>
      <c r="J42" s="20"/>
      <c r="K42" s="20"/>
      <c r="L42" s="20"/>
      <c r="M42" s="20"/>
      <c r="N42" s="20"/>
      <c r="O42" s="20"/>
      <c r="P42" s="20"/>
      <c r="Q42" s="20"/>
      <c r="R42" s="20">
        <v>2500</v>
      </c>
      <c r="S42" s="20">
        <v>2100</v>
      </c>
      <c r="T42" s="21"/>
      <c r="U42" s="20"/>
      <c r="V42" s="20"/>
      <c r="W42" s="20"/>
      <c r="X42" s="20"/>
      <c r="Y42" s="20"/>
      <c r="Z42" s="20"/>
      <c r="AA42" s="20"/>
      <c r="AB42" s="20"/>
      <c r="AC42" s="32">
        <v>25000</v>
      </c>
      <c r="AD42" s="32">
        <v>75000</v>
      </c>
      <c r="AE42" s="21"/>
    </row>
    <row r="43" spans="1:101" s="76" customFormat="1" x14ac:dyDescent="0.25">
      <c r="A43" s="38" t="s">
        <v>30</v>
      </c>
      <c r="B43" s="64" t="s">
        <v>173</v>
      </c>
      <c r="C43" s="49" t="s">
        <v>155</v>
      </c>
      <c r="D43" s="78">
        <v>46877</v>
      </c>
      <c r="E43" s="65"/>
      <c r="F43" s="52">
        <v>46511</v>
      </c>
      <c r="G43" s="5" t="s">
        <v>163</v>
      </c>
      <c r="H43" s="20">
        <f t="shared" si="0"/>
        <v>3800</v>
      </c>
      <c r="I43" s="21">
        <f t="shared" si="1"/>
        <v>35000</v>
      </c>
      <c r="J43" s="20"/>
      <c r="K43" s="20"/>
      <c r="L43" s="20"/>
      <c r="M43" s="20"/>
      <c r="N43" s="20"/>
      <c r="O43" s="20"/>
      <c r="P43" s="20"/>
      <c r="Q43" s="20"/>
      <c r="R43" s="20">
        <v>600</v>
      </c>
      <c r="S43" s="20">
        <v>3200</v>
      </c>
      <c r="T43" s="21"/>
      <c r="U43" s="20"/>
      <c r="V43" s="20"/>
      <c r="W43" s="20"/>
      <c r="X43" s="20"/>
      <c r="Y43" s="20"/>
      <c r="Z43" s="20"/>
      <c r="AA43" s="20"/>
      <c r="AB43" s="20"/>
      <c r="AC43" s="32"/>
      <c r="AD43" s="32">
        <v>35000</v>
      </c>
      <c r="AE43" s="21"/>
    </row>
    <row r="44" spans="1:101" s="76" customFormat="1" x14ac:dyDescent="0.25">
      <c r="A44" s="38" t="s">
        <v>117</v>
      </c>
      <c r="B44" s="64" t="s">
        <v>174</v>
      </c>
      <c r="C44" s="49" t="s">
        <v>155</v>
      </c>
      <c r="D44" s="78">
        <v>46883</v>
      </c>
      <c r="E44" s="65"/>
      <c r="F44" s="52">
        <v>46517</v>
      </c>
      <c r="G44" s="5" t="s">
        <v>163</v>
      </c>
      <c r="H44" s="20">
        <f t="shared" si="0"/>
        <v>5000</v>
      </c>
      <c r="I44" s="21">
        <f t="shared" si="1"/>
        <v>110000</v>
      </c>
      <c r="J44" s="20"/>
      <c r="K44" s="20"/>
      <c r="L44" s="20"/>
      <c r="M44" s="20"/>
      <c r="N44" s="20"/>
      <c r="O44" s="20"/>
      <c r="P44" s="20"/>
      <c r="Q44" s="20"/>
      <c r="R44" s="20">
        <v>400</v>
      </c>
      <c r="S44" s="20">
        <v>4600</v>
      </c>
      <c r="T44" s="21"/>
      <c r="U44" s="20"/>
      <c r="V44" s="20"/>
      <c r="W44" s="20"/>
      <c r="X44" s="20"/>
      <c r="Y44" s="20"/>
      <c r="Z44" s="20"/>
      <c r="AA44" s="20"/>
      <c r="AB44" s="20"/>
      <c r="AC44" s="32">
        <v>25000</v>
      </c>
      <c r="AD44" s="32">
        <v>85000</v>
      </c>
      <c r="AE44" s="21"/>
    </row>
    <row r="45" spans="1:101" s="76" customFormat="1" x14ac:dyDescent="0.25">
      <c r="A45" s="38" t="s">
        <v>118</v>
      </c>
      <c r="B45" s="64" t="s">
        <v>175</v>
      </c>
      <c r="C45" s="49" t="s">
        <v>155</v>
      </c>
      <c r="D45" s="78">
        <v>46910</v>
      </c>
      <c r="E45" s="65"/>
      <c r="F45" s="52">
        <v>46544</v>
      </c>
      <c r="G45" s="5" t="s">
        <v>163</v>
      </c>
      <c r="H45" s="20">
        <f t="shared" si="0"/>
        <v>1600</v>
      </c>
      <c r="I45" s="21">
        <f t="shared" si="1"/>
        <v>35000</v>
      </c>
      <c r="J45" s="20"/>
      <c r="K45" s="20"/>
      <c r="L45" s="20"/>
      <c r="M45" s="20"/>
      <c r="N45" s="20"/>
      <c r="O45" s="20"/>
      <c r="P45" s="20"/>
      <c r="Q45" s="20"/>
      <c r="R45" s="20"/>
      <c r="S45" s="20">
        <v>1600</v>
      </c>
      <c r="T45" s="21"/>
      <c r="U45" s="20"/>
      <c r="V45" s="20"/>
      <c r="W45" s="20"/>
      <c r="X45" s="20"/>
      <c r="Y45" s="20"/>
      <c r="Z45" s="20"/>
      <c r="AA45" s="20"/>
      <c r="AB45" s="20"/>
      <c r="AC45" s="32"/>
      <c r="AD45" s="32">
        <v>35000</v>
      </c>
      <c r="AE45" s="21"/>
    </row>
    <row r="46" spans="1:101" s="46" customFormat="1" x14ac:dyDescent="0.25">
      <c r="A46" s="37" t="s">
        <v>31</v>
      </c>
      <c r="B46" s="48" t="s">
        <v>178</v>
      </c>
      <c r="C46" s="49" t="s">
        <v>155</v>
      </c>
      <c r="D46" s="53">
        <v>47094</v>
      </c>
      <c r="E46" s="51"/>
      <c r="F46" s="52">
        <v>46736</v>
      </c>
      <c r="G46" s="4" t="s">
        <v>163</v>
      </c>
      <c r="H46" s="20">
        <f t="shared" ref="H46" si="2">SUM(J46:T46)</f>
        <v>3200</v>
      </c>
      <c r="I46" s="21">
        <f t="shared" ref="I46" si="3">SUM(U46:AE46)</f>
        <v>35000</v>
      </c>
      <c r="J46" s="20"/>
      <c r="K46" s="20"/>
      <c r="L46" s="20"/>
      <c r="M46" s="20"/>
      <c r="N46" s="20"/>
      <c r="O46" s="20"/>
      <c r="P46" s="20"/>
      <c r="Q46" s="20"/>
      <c r="R46" s="20"/>
      <c r="S46" s="20">
        <v>500</v>
      </c>
      <c r="T46" s="21">
        <v>2700</v>
      </c>
      <c r="U46" s="20"/>
      <c r="V46" s="20"/>
      <c r="W46" s="20"/>
      <c r="X46" s="20"/>
      <c r="Y46" s="20"/>
      <c r="Z46" s="20"/>
      <c r="AA46" s="20"/>
      <c r="AB46" s="20"/>
      <c r="AC46" s="32"/>
      <c r="AD46" s="32">
        <v>15000</v>
      </c>
      <c r="AE46" s="21">
        <v>20000</v>
      </c>
    </row>
    <row r="47" spans="1:101" s="46" customFormat="1" x14ac:dyDescent="0.25">
      <c r="A47" s="37" t="s">
        <v>29</v>
      </c>
      <c r="B47" s="48" t="s">
        <v>179</v>
      </c>
      <c r="C47" s="49" t="s">
        <v>155</v>
      </c>
      <c r="D47" s="53">
        <v>47090</v>
      </c>
      <c r="E47" s="51"/>
      <c r="F47" s="52">
        <v>46736</v>
      </c>
      <c r="G47" s="4" t="s">
        <v>163</v>
      </c>
      <c r="H47" s="20">
        <f t="shared" ref="H47" si="4">SUM(J47:T47)</f>
        <v>4600</v>
      </c>
      <c r="I47" s="21">
        <f t="shared" ref="I47" si="5">SUM(U47:AE47)</f>
        <v>100000</v>
      </c>
      <c r="J47" s="23"/>
      <c r="K47" s="23"/>
      <c r="L47" s="23"/>
      <c r="M47" s="23"/>
      <c r="N47" s="23"/>
      <c r="O47" s="23"/>
      <c r="P47" s="23"/>
      <c r="Q47" s="23"/>
      <c r="R47" s="34"/>
      <c r="S47" s="34">
        <v>1800</v>
      </c>
      <c r="T47" s="24">
        <v>2800</v>
      </c>
      <c r="U47" s="23"/>
      <c r="V47" s="23"/>
      <c r="W47" s="23"/>
      <c r="X47" s="23"/>
      <c r="Y47" s="23"/>
      <c r="Z47" s="23"/>
      <c r="AA47" s="23"/>
      <c r="AB47" s="23"/>
      <c r="AC47" s="34"/>
      <c r="AD47" s="34">
        <v>57500</v>
      </c>
      <c r="AE47" s="24">
        <v>42500</v>
      </c>
    </row>
    <row r="48" spans="1:101" s="46" customFormat="1" x14ac:dyDescent="0.25">
      <c r="A48" s="37" t="s">
        <v>119</v>
      </c>
      <c r="B48" s="48" t="s">
        <v>180</v>
      </c>
      <c r="C48" s="49" t="s">
        <v>155</v>
      </c>
      <c r="D48" s="53">
        <v>47125</v>
      </c>
      <c r="E48" s="51"/>
      <c r="F48" s="52">
        <v>46767</v>
      </c>
      <c r="G48" s="4" t="s">
        <v>163</v>
      </c>
      <c r="H48" s="20">
        <f t="shared" ref="H48" si="6">SUM(J48:T48)</f>
        <v>8600</v>
      </c>
      <c r="I48" s="21">
        <f t="shared" ref="I48" si="7">SUM(U48:AE48)</f>
        <v>50000</v>
      </c>
      <c r="J48" s="23"/>
      <c r="K48" s="23"/>
      <c r="L48" s="23"/>
      <c r="M48" s="23"/>
      <c r="N48" s="23"/>
      <c r="O48" s="23"/>
      <c r="P48" s="23"/>
      <c r="Q48" s="23"/>
      <c r="R48" s="34"/>
      <c r="S48" s="34">
        <v>2500</v>
      </c>
      <c r="T48" s="24">
        <v>6100</v>
      </c>
      <c r="U48" s="23"/>
      <c r="V48" s="23"/>
      <c r="W48" s="23"/>
      <c r="X48" s="23"/>
      <c r="Y48" s="23"/>
      <c r="Z48" s="23"/>
      <c r="AA48" s="23"/>
      <c r="AB48" s="23"/>
      <c r="AC48" s="34"/>
      <c r="AD48" s="34">
        <v>25000</v>
      </c>
      <c r="AE48" s="24">
        <v>25000</v>
      </c>
    </row>
    <row r="49" spans="1:31" s="46" customFormat="1" x14ac:dyDescent="0.25">
      <c r="A49" s="37" t="s">
        <v>154</v>
      </c>
      <c r="B49" s="48" t="s">
        <v>181</v>
      </c>
      <c r="C49" s="49" t="s">
        <v>155</v>
      </c>
      <c r="D49" s="53">
        <v>47140</v>
      </c>
      <c r="E49" s="51"/>
      <c r="F49" s="52">
        <v>46767</v>
      </c>
      <c r="G49" s="4" t="s">
        <v>163</v>
      </c>
      <c r="H49" s="20">
        <f t="shared" ref="H49" si="8">SUM(J49:T49)</f>
        <v>3800</v>
      </c>
      <c r="I49" s="21">
        <f t="shared" ref="I49" si="9">SUM(U49:AE49)</f>
        <v>35000</v>
      </c>
      <c r="J49" s="23"/>
      <c r="K49" s="23"/>
      <c r="L49" s="23"/>
      <c r="M49" s="23"/>
      <c r="N49" s="23"/>
      <c r="O49" s="23"/>
      <c r="P49" s="23"/>
      <c r="Q49" s="23"/>
      <c r="R49" s="34"/>
      <c r="S49" s="34">
        <v>900</v>
      </c>
      <c r="T49" s="24">
        <v>2900</v>
      </c>
      <c r="U49" s="23"/>
      <c r="V49" s="23"/>
      <c r="W49" s="23"/>
      <c r="X49" s="23"/>
      <c r="Y49" s="23"/>
      <c r="Z49" s="23"/>
      <c r="AA49" s="23"/>
      <c r="AB49" s="23"/>
      <c r="AC49" s="34"/>
      <c r="AD49" s="34">
        <v>15000</v>
      </c>
      <c r="AE49" s="24">
        <v>20000</v>
      </c>
    </row>
    <row r="50" spans="1:31" s="11" customFormat="1" ht="15" customHeight="1" x14ac:dyDescent="0.25">
      <c r="A50" s="47"/>
      <c r="B50" s="48"/>
      <c r="C50" s="66"/>
      <c r="D50" s="62"/>
      <c r="E50" s="62"/>
      <c r="F50" s="52"/>
      <c r="G50" s="8"/>
      <c r="H50" s="15"/>
      <c r="I50" s="16"/>
      <c r="J50" s="25"/>
      <c r="K50" s="25"/>
      <c r="L50" s="25"/>
      <c r="M50" s="25"/>
      <c r="N50" s="25"/>
      <c r="O50" s="25"/>
      <c r="P50" s="25"/>
      <c r="Q50" s="25"/>
      <c r="R50" s="35"/>
      <c r="S50" s="35"/>
      <c r="T50" s="26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</row>
    <row r="51" spans="1:31" ht="15" customHeight="1" thickBot="1" x14ac:dyDescent="0.3">
      <c r="A51" s="39" t="s">
        <v>156</v>
      </c>
      <c r="B51" s="67"/>
      <c r="C51" s="17"/>
      <c r="D51" s="67"/>
      <c r="E51" s="17"/>
      <c r="F51" s="17" t="s">
        <v>65</v>
      </c>
      <c r="G51" s="17"/>
      <c r="H51" s="18">
        <f>SUM(H7:H50)/10</f>
        <v>16380</v>
      </c>
      <c r="I51" s="19">
        <f>SUM(I7:I50)/10</f>
        <v>247830</v>
      </c>
      <c r="J51" s="27">
        <f t="shared" ref="J51:AE51" si="10">SUM(J7:J50)</f>
        <v>2100</v>
      </c>
      <c r="K51" s="27">
        <f t="shared" si="10"/>
        <v>13900</v>
      </c>
      <c r="L51" s="27">
        <f t="shared" si="10"/>
        <v>16200</v>
      </c>
      <c r="M51" s="27">
        <f t="shared" si="10"/>
        <v>18100</v>
      </c>
      <c r="N51" s="27">
        <f t="shared" si="10"/>
        <v>10000</v>
      </c>
      <c r="O51" s="27">
        <f t="shared" si="10"/>
        <v>17100</v>
      </c>
      <c r="P51" s="27">
        <f t="shared" si="10"/>
        <v>14800</v>
      </c>
      <c r="Q51" s="27">
        <f t="shared" si="10"/>
        <v>14200</v>
      </c>
      <c r="R51" s="27">
        <f t="shared" si="10"/>
        <v>20700</v>
      </c>
      <c r="S51" s="27">
        <f t="shared" si="10"/>
        <v>22200</v>
      </c>
      <c r="T51" s="19">
        <f t="shared" si="10"/>
        <v>14500</v>
      </c>
      <c r="U51" s="27">
        <f t="shared" si="10"/>
        <v>4000</v>
      </c>
      <c r="V51" s="27">
        <f t="shared" si="10"/>
        <v>74250</v>
      </c>
      <c r="W51" s="27">
        <f t="shared" si="10"/>
        <v>224500</v>
      </c>
      <c r="X51" s="27">
        <f t="shared" si="10"/>
        <v>319350</v>
      </c>
      <c r="Y51" s="27">
        <f t="shared" si="10"/>
        <v>195000</v>
      </c>
      <c r="Z51" s="27">
        <f t="shared" si="10"/>
        <v>236000</v>
      </c>
      <c r="AA51" s="27">
        <f t="shared" si="10"/>
        <v>299000</v>
      </c>
      <c r="AB51" s="27">
        <f t="shared" si="10"/>
        <v>180700</v>
      </c>
      <c r="AC51" s="27">
        <f t="shared" si="10"/>
        <v>433000</v>
      </c>
      <c r="AD51" s="27">
        <f t="shared" si="10"/>
        <v>405000</v>
      </c>
      <c r="AE51" s="19">
        <f t="shared" si="10"/>
        <v>107500</v>
      </c>
    </row>
    <row r="52" spans="1:31" ht="15" customHeight="1" x14ac:dyDescent="0.25">
      <c r="A52" s="88" t="s">
        <v>168</v>
      </c>
      <c r="B52" s="88"/>
      <c r="C52" s="88"/>
      <c r="D52" s="88"/>
      <c r="E52" s="88"/>
      <c r="F52" s="88"/>
      <c r="G52" s="88"/>
      <c r="H52" s="88"/>
      <c r="I52" s="88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31" s="76" customFormat="1" ht="15" customHeight="1" x14ac:dyDescent="0.25">
      <c r="A53" s="87" t="s">
        <v>188</v>
      </c>
      <c r="B53" s="87"/>
      <c r="C53" s="87"/>
      <c r="D53" s="87"/>
      <c r="E53" s="87"/>
      <c r="F53" s="87"/>
      <c r="G53" s="87"/>
      <c r="H53" s="87"/>
      <c r="I53" s="87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s="76" customFormat="1" ht="15" customHeight="1" x14ac:dyDescent="0.25">
      <c r="A54" s="87" t="s">
        <v>189</v>
      </c>
      <c r="B54" s="87"/>
      <c r="C54" s="87"/>
      <c r="D54" s="87"/>
      <c r="E54" s="87"/>
      <c r="F54" s="87"/>
      <c r="G54" s="87"/>
      <c r="H54" s="87"/>
      <c r="I54" s="87"/>
      <c r="J54" s="9"/>
      <c r="K54" s="9"/>
      <c r="L54" s="9"/>
      <c r="M54" s="9"/>
      <c r="N54" s="9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</sheetData>
  <mergeCells count="14">
    <mergeCell ref="U5:AE5"/>
    <mergeCell ref="A52:I5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T5"/>
    <mergeCell ref="A54:I54"/>
    <mergeCell ref="A53:I53"/>
  </mergeCells>
  <printOptions horizontalCentered="1"/>
  <pageMargins left="0.31496062992125984" right="0.31496062992125984" top="0.35433070866141736" bottom="0.35433070866141736" header="0.11811023622047245" footer="0.11811023622047245"/>
  <pageSetup paperSize="5" scale="65" fitToWidth="2" orientation="landscape" cellComments="atEnd" r:id="rId1"/>
  <headerFooter>
    <oddFooter>&amp;L&amp;"Calibri"&amp;11_x000D_Document Number: 1142350 Version: 17&amp;R&amp;"Calibri"&amp;11Page &amp;P of &amp;N</oddFooter>
  </headerFooter>
  <colBreaks count="1" manualBreakCount="1">
    <brk id="20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4"/>
  <sheetViews>
    <sheetView view="pageBreakPreview" zoomScaleNormal="100" zoomScaleSheetLayoutView="100" workbookViewId="0"/>
  </sheetViews>
  <sheetFormatPr defaultRowHeight="15" x14ac:dyDescent="0.25"/>
  <cols>
    <col min="1" max="1" width="58.85546875" customWidth="1"/>
    <col min="2" max="2" width="11" customWidth="1"/>
    <col min="3" max="3" width="19.42578125" customWidth="1"/>
    <col min="4" max="4" width="10.42578125" customWidth="1"/>
    <col min="5" max="5" width="7" customWidth="1"/>
    <col min="6" max="6" width="11.5703125" customWidth="1"/>
    <col min="7" max="7" width="11.42578125" customWidth="1"/>
    <col min="8" max="8" width="9.5703125" customWidth="1"/>
    <col min="9" max="9" width="10.28515625" customWidth="1"/>
    <col min="10" max="20" width="9.28515625" customWidth="1"/>
    <col min="21" max="22" width="10.28515625" customWidth="1"/>
    <col min="23" max="23" width="9.5703125" customWidth="1"/>
    <col min="24" max="31" width="8.85546875" customWidth="1"/>
  </cols>
  <sheetData>
    <row r="1" spans="1:74" ht="15.75" x14ac:dyDescent="0.25">
      <c r="A1" s="43" t="s">
        <v>171</v>
      </c>
      <c r="B1" s="1"/>
    </row>
    <row r="2" spans="1:74" ht="15.75" x14ac:dyDescent="0.25">
      <c r="A2" s="12" t="s">
        <v>127</v>
      </c>
    </row>
    <row r="3" spans="1:74" x14ac:dyDescent="0.25">
      <c r="A3" s="2" t="s">
        <v>99</v>
      </c>
    </row>
    <row r="4" spans="1:74" ht="15.75" thickBot="1" x14ac:dyDescent="0.3">
      <c r="A4" s="11" t="s">
        <v>177</v>
      </c>
      <c r="B4" s="2"/>
      <c r="C4" s="11"/>
    </row>
    <row r="5" spans="1:74" ht="35.25" customHeight="1" thickBot="1" x14ac:dyDescent="0.3">
      <c r="A5" s="89" t="s">
        <v>67</v>
      </c>
      <c r="B5" s="91" t="s">
        <v>100</v>
      </c>
      <c r="C5" s="91" t="s">
        <v>59</v>
      </c>
      <c r="D5" s="91" t="s">
        <v>101</v>
      </c>
      <c r="E5" s="91"/>
      <c r="F5" s="91" t="s">
        <v>187</v>
      </c>
      <c r="G5" s="79" t="s">
        <v>104</v>
      </c>
      <c r="H5" s="79" t="s">
        <v>105</v>
      </c>
      <c r="I5" s="93" t="s">
        <v>128</v>
      </c>
      <c r="J5" s="85" t="s">
        <v>113</v>
      </c>
      <c r="K5" s="85"/>
      <c r="L5" s="85"/>
      <c r="M5" s="85"/>
      <c r="N5" s="85"/>
      <c r="O5" s="85"/>
      <c r="P5" s="85"/>
      <c r="Q5" s="85"/>
      <c r="R5" s="85"/>
      <c r="S5" s="85"/>
      <c r="T5" s="86"/>
      <c r="U5" s="85" t="s">
        <v>114</v>
      </c>
      <c r="V5" s="85"/>
      <c r="W5" s="85"/>
      <c r="X5" s="85"/>
      <c r="Y5" s="85"/>
      <c r="Z5" s="85"/>
      <c r="AA5" s="85"/>
      <c r="AB5" s="85"/>
      <c r="AC5" s="85"/>
      <c r="AD5" s="85"/>
      <c r="AE5" s="86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1:74" x14ac:dyDescent="0.25">
      <c r="A6" s="90"/>
      <c r="B6" s="92"/>
      <c r="C6" s="92"/>
      <c r="D6" s="92"/>
      <c r="E6" s="92"/>
      <c r="F6" s="92"/>
      <c r="G6" s="80"/>
      <c r="H6" s="80"/>
      <c r="I6" s="94"/>
      <c r="J6" s="29" t="s">
        <v>4</v>
      </c>
      <c r="K6" s="29" t="s">
        <v>5</v>
      </c>
      <c r="L6" s="29" t="s">
        <v>6</v>
      </c>
      <c r="M6" s="29" t="s">
        <v>7</v>
      </c>
      <c r="N6" s="29" t="s">
        <v>8</v>
      </c>
      <c r="O6" s="29" t="s">
        <v>9</v>
      </c>
      <c r="P6" s="29" t="s">
        <v>10</v>
      </c>
      <c r="Q6" s="29" t="s">
        <v>11</v>
      </c>
      <c r="R6" s="28" t="s">
        <v>111</v>
      </c>
      <c r="S6" s="28" t="s">
        <v>144</v>
      </c>
      <c r="T6" s="30" t="s">
        <v>164</v>
      </c>
      <c r="U6" s="31" t="s">
        <v>4</v>
      </c>
      <c r="V6" s="31" t="s">
        <v>5</v>
      </c>
      <c r="W6" s="31" t="s">
        <v>6</v>
      </c>
      <c r="X6" s="31" t="s">
        <v>7</v>
      </c>
      <c r="Y6" s="31" t="s">
        <v>8</v>
      </c>
      <c r="Z6" s="31" t="s">
        <v>9</v>
      </c>
      <c r="AA6" s="31" t="s">
        <v>10</v>
      </c>
      <c r="AB6" s="31" t="s">
        <v>11</v>
      </c>
      <c r="AC6" s="31" t="s">
        <v>111</v>
      </c>
      <c r="AD6" s="31" t="s">
        <v>144</v>
      </c>
      <c r="AE6" s="30" t="s">
        <v>164</v>
      </c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x14ac:dyDescent="0.25">
      <c r="A7" s="47"/>
      <c r="B7" s="48"/>
      <c r="C7" s="49"/>
      <c r="D7" s="68"/>
      <c r="E7" s="51"/>
      <c r="F7" s="69"/>
      <c r="G7" s="4"/>
      <c r="H7" s="20"/>
      <c r="I7" s="21"/>
      <c r="J7" s="20"/>
      <c r="K7" s="20"/>
      <c r="L7" s="20"/>
      <c r="M7" s="20"/>
      <c r="N7" s="20"/>
      <c r="O7" s="20"/>
      <c r="P7" s="20"/>
      <c r="Q7" s="20"/>
      <c r="R7" s="20"/>
      <c r="S7" s="32"/>
      <c r="T7" s="21"/>
      <c r="U7" s="20"/>
      <c r="V7" s="20"/>
      <c r="W7" s="20"/>
      <c r="X7" s="20"/>
      <c r="Y7" s="20"/>
      <c r="Z7" s="20"/>
      <c r="AA7" s="20"/>
      <c r="AB7" s="20"/>
      <c r="AC7" s="32"/>
      <c r="AD7" s="32"/>
      <c r="AE7" s="21"/>
    </row>
    <row r="8" spans="1:74" x14ac:dyDescent="0.25">
      <c r="A8" s="47" t="s">
        <v>89</v>
      </c>
      <c r="B8" s="48" t="s">
        <v>107</v>
      </c>
      <c r="C8" s="49" t="s">
        <v>148</v>
      </c>
      <c r="D8" s="68">
        <v>43619</v>
      </c>
      <c r="E8" s="51"/>
      <c r="F8" s="71">
        <v>43539</v>
      </c>
      <c r="G8" s="4" t="s">
        <v>32</v>
      </c>
      <c r="H8" s="20">
        <f t="shared" ref="H8:H29" si="0">SUM(J8:T8)</f>
        <v>3000</v>
      </c>
      <c r="I8" s="21">
        <f t="shared" ref="I8:I45" si="1">SUM(U8:AE8)</f>
        <v>0</v>
      </c>
      <c r="J8" s="20">
        <f>300+600</f>
        <v>900</v>
      </c>
      <c r="K8" s="20">
        <f>1700+400</f>
        <v>2100</v>
      </c>
      <c r="L8" s="20"/>
      <c r="M8" s="20"/>
      <c r="N8" s="20"/>
      <c r="O8" s="20"/>
      <c r="P8" s="20"/>
      <c r="Q8" s="20"/>
      <c r="R8" s="20"/>
      <c r="S8" s="20"/>
      <c r="T8" s="21"/>
      <c r="U8" s="20"/>
      <c r="V8" s="20"/>
      <c r="W8" s="20"/>
      <c r="X8" s="20"/>
      <c r="Y8" s="20"/>
      <c r="Z8" s="20"/>
      <c r="AA8" s="20"/>
      <c r="AB8" s="20"/>
      <c r="AC8" s="32"/>
      <c r="AD8" s="32"/>
      <c r="AE8" s="21"/>
    </row>
    <row r="9" spans="1:74" x14ac:dyDescent="0.25">
      <c r="A9" s="47" t="s">
        <v>87</v>
      </c>
      <c r="B9" s="48" t="s">
        <v>63</v>
      </c>
      <c r="C9" s="49" t="s">
        <v>61</v>
      </c>
      <c r="D9" s="68">
        <v>43639</v>
      </c>
      <c r="E9" s="51"/>
      <c r="F9" s="71">
        <v>43539</v>
      </c>
      <c r="G9" s="4" t="s">
        <v>32</v>
      </c>
      <c r="H9" s="20">
        <f>SUM(J9:T9)</f>
        <v>3500</v>
      </c>
      <c r="I9" s="21">
        <f>SUM(U9:AE9)</f>
        <v>30000</v>
      </c>
      <c r="J9" s="20">
        <v>500</v>
      </c>
      <c r="K9" s="20">
        <v>3000</v>
      </c>
      <c r="L9" s="20"/>
      <c r="M9" s="20"/>
      <c r="N9" s="20"/>
      <c r="O9" s="20"/>
      <c r="P9" s="20"/>
      <c r="Q9" s="20"/>
      <c r="R9" s="20"/>
      <c r="S9" s="20"/>
      <c r="T9" s="21"/>
      <c r="U9" s="20"/>
      <c r="V9" s="20">
        <v>30000</v>
      </c>
      <c r="W9" s="20"/>
      <c r="X9" s="20"/>
      <c r="Y9" s="20"/>
      <c r="Z9" s="20"/>
      <c r="AA9" s="20"/>
      <c r="AB9" s="20"/>
      <c r="AC9" s="32"/>
      <c r="AD9" s="32"/>
      <c r="AE9" s="21"/>
    </row>
    <row r="10" spans="1:74" x14ac:dyDescent="0.25">
      <c r="A10" s="47" t="s">
        <v>90</v>
      </c>
      <c r="B10" s="48" t="s">
        <v>108</v>
      </c>
      <c r="C10" s="49" t="s">
        <v>106</v>
      </c>
      <c r="D10" s="68">
        <v>43800</v>
      </c>
      <c r="E10" s="53"/>
      <c r="F10" s="72">
        <v>43631</v>
      </c>
      <c r="G10" s="4" t="s">
        <v>36</v>
      </c>
      <c r="H10" s="20">
        <f t="shared" si="0"/>
        <v>5000</v>
      </c>
      <c r="I10" s="21">
        <f t="shared" si="1"/>
        <v>4000</v>
      </c>
      <c r="J10" s="20">
        <v>700</v>
      </c>
      <c r="K10" s="20">
        <v>4300</v>
      </c>
      <c r="L10" s="20"/>
      <c r="M10" s="20"/>
      <c r="N10" s="20"/>
      <c r="O10" s="20"/>
      <c r="P10" s="20"/>
      <c r="Q10" s="20"/>
      <c r="R10" s="20"/>
      <c r="S10" s="20"/>
      <c r="T10" s="21"/>
      <c r="U10" s="20">
        <v>4000</v>
      </c>
      <c r="V10" s="20"/>
      <c r="W10" s="20"/>
      <c r="X10" s="20"/>
      <c r="Y10" s="20"/>
      <c r="Z10" s="20"/>
      <c r="AA10" s="20"/>
      <c r="AB10" s="20"/>
      <c r="AC10" s="32"/>
      <c r="AD10" s="32"/>
      <c r="AE10" s="21"/>
    </row>
    <row r="11" spans="1:74" x14ac:dyDescent="0.25">
      <c r="A11" s="47" t="s">
        <v>91</v>
      </c>
      <c r="B11" s="48" t="s">
        <v>109</v>
      </c>
      <c r="C11" s="49" t="s">
        <v>61</v>
      </c>
      <c r="D11" s="70">
        <v>43894</v>
      </c>
      <c r="E11" s="50"/>
      <c r="F11" s="72">
        <v>43876</v>
      </c>
      <c r="G11" s="4" t="s">
        <v>36</v>
      </c>
      <c r="H11" s="20">
        <f t="shared" si="0"/>
        <v>1500</v>
      </c>
      <c r="I11" s="21">
        <f t="shared" si="1"/>
        <v>30000</v>
      </c>
      <c r="J11" s="20"/>
      <c r="K11" s="20">
        <v>500</v>
      </c>
      <c r="L11" s="20">
        <v>1000</v>
      </c>
      <c r="M11" s="20"/>
      <c r="N11" s="20"/>
      <c r="O11" s="20"/>
      <c r="P11" s="20"/>
      <c r="Q11" s="20"/>
      <c r="R11" s="20"/>
      <c r="S11" s="20"/>
      <c r="T11" s="21"/>
      <c r="U11" s="20"/>
      <c r="V11" s="20">
        <v>10000</v>
      </c>
      <c r="W11" s="20">
        <v>20000</v>
      </c>
      <c r="X11" s="20"/>
      <c r="Y11" s="20"/>
      <c r="Z11" s="20"/>
      <c r="AA11" s="20"/>
      <c r="AB11" s="20"/>
      <c r="AC11" s="32"/>
      <c r="AD11" s="32"/>
      <c r="AE11" s="21"/>
    </row>
    <row r="12" spans="1:74" x14ac:dyDescent="0.25">
      <c r="A12" s="47" t="s">
        <v>103</v>
      </c>
      <c r="B12" s="58" t="s">
        <v>110</v>
      </c>
      <c r="C12" s="49" t="s">
        <v>148</v>
      </c>
      <c r="D12" s="73">
        <v>43992</v>
      </c>
      <c r="E12" s="55"/>
      <c r="F12" s="71">
        <v>43876</v>
      </c>
      <c r="G12" s="4" t="s">
        <v>36</v>
      </c>
      <c r="H12" s="20">
        <f>SUM(J12:T12)</f>
        <v>3800</v>
      </c>
      <c r="I12" s="21">
        <f>SUM(U12:AE12)</f>
        <v>42500</v>
      </c>
      <c r="J12" s="20"/>
      <c r="K12" s="20">
        <v>1200</v>
      </c>
      <c r="L12" s="20">
        <v>2600</v>
      </c>
      <c r="M12" s="20"/>
      <c r="N12" s="20"/>
      <c r="O12" s="20"/>
      <c r="P12" s="20"/>
      <c r="Q12" s="20"/>
      <c r="R12" s="20"/>
      <c r="S12" s="20"/>
      <c r="T12" s="21"/>
      <c r="U12" s="20"/>
      <c r="V12" s="20">
        <v>21750</v>
      </c>
      <c r="W12" s="20">
        <v>20750</v>
      </c>
      <c r="X12" s="20"/>
      <c r="Y12" s="20"/>
      <c r="Z12" s="20"/>
      <c r="AA12" s="20"/>
      <c r="AB12" s="20"/>
      <c r="AC12" s="32"/>
      <c r="AD12" s="32"/>
      <c r="AE12" s="21"/>
    </row>
    <row r="13" spans="1:74" x14ac:dyDescent="0.25">
      <c r="A13" s="47" t="s">
        <v>85</v>
      </c>
      <c r="B13" s="57" t="s">
        <v>62</v>
      </c>
      <c r="C13" s="49" t="s">
        <v>162</v>
      </c>
      <c r="D13" s="70">
        <v>44031</v>
      </c>
      <c r="E13" s="50"/>
      <c r="F13" s="72">
        <v>43905</v>
      </c>
      <c r="G13" s="4" t="s">
        <v>36</v>
      </c>
      <c r="H13" s="20">
        <f t="shared" si="0"/>
        <v>4200</v>
      </c>
      <c r="I13" s="21">
        <f t="shared" si="1"/>
        <v>17500</v>
      </c>
      <c r="J13" s="20"/>
      <c r="K13" s="20">
        <v>2800</v>
      </c>
      <c r="L13" s="20">
        <v>1400</v>
      </c>
      <c r="M13" s="20"/>
      <c r="N13" s="20"/>
      <c r="O13" s="20"/>
      <c r="P13" s="20"/>
      <c r="Q13" s="20"/>
      <c r="R13" s="20"/>
      <c r="S13" s="20"/>
      <c r="T13" s="21"/>
      <c r="U13" s="20"/>
      <c r="V13" s="20">
        <v>12500</v>
      </c>
      <c r="W13" s="20">
        <v>5000</v>
      </c>
      <c r="X13" s="20"/>
      <c r="Y13" s="20"/>
      <c r="Z13" s="20"/>
      <c r="AA13" s="20"/>
      <c r="AB13" s="20"/>
      <c r="AC13" s="32"/>
      <c r="AD13" s="32"/>
      <c r="AE13" s="21"/>
    </row>
    <row r="14" spans="1:74" x14ac:dyDescent="0.25">
      <c r="A14" s="47" t="s">
        <v>76</v>
      </c>
      <c r="B14" s="48" t="s">
        <v>24</v>
      </c>
      <c r="C14" s="49" t="s">
        <v>60</v>
      </c>
      <c r="D14" s="70">
        <v>44160</v>
      </c>
      <c r="E14" s="56"/>
      <c r="F14" s="72">
        <v>43936</v>
      </c>
      <c r="G14" s="4" t="s">
        <v>41</v>
      </c>
      <c r="H14" s="20">
        <f t="shared" si="0"/>
        <v>3800</v>
      </c>
      <c r="I14" s="21">
        <f t="shared" si="1"/>
        <v>10000</v>
      </c>
      <c r="J14" s="20"/>
      <c r="K14" s="20"/>
      <c r="L14" s="20">
        <v>3800</v>
      </c>
      <c r="M14" s="20"/>
      <c r="N14" s="20"/>
      <c r="O14" s="20"/>
      <c r="P14" s="20"/>
      <c r="Q14" s="20"/>
      <c r="R14" s="20"/>
      <c r="S14" s="20"/>
      <c r="T14" s="21"/>
      <c r="U14" s="20"/>
      <c r="V14" s="20"/>
      <c r="W14" s="20">
        <v>10000</v>
      </c>
      <c r="X14" s="20"/>
      <c r="Y14" s="20"/>
      <c r="Z14" s="20"/>
      <c r="AA14" s="20"/>
      <c r="AB14" s="20"/>
      <c r="AC14" s="32"/>
      <c r="AD14" s="32"/>
      <c r="AE14" s="21"/>
    </row>
    <row r="15" spans="1:74" x14ac:dyDescent="0.25">
      <c r="A15" s="47" t="s">
        <v>92</v>
      </c>
      <c r="B15" s="48" t="s">
        <v>129</v>
      </c>
      <c r="C15" s="49" t="s">
        <v>106</v>
      </c>
      <c r="D15" s="73">
        <v>44271</v>
      </c>
      <c r="E15" s="3"/>
      <c r="F15" s="71">
        <v>44119</v>
      </c>
      <c r="G15" s="4" t="s">
        <v>41</v>
      </c>
      <c r="H15" s="20">
        <f t="shared" si="0"/>
        <v>3000</v>
      </c>
      <c r="I15" s="21">
        <f t="shared" si="1"/>
        <v>47500</v>
      </c>
      <c r="J15" s="20"/>
      <c r="K15" s="20"/>
      <c r="L15" s="20">
        <v>1500</v>
      </c>
      <c r="M15" s="20">
        <v>1500</v>
      </c>
      <c r="N15" s="20"/>
      <c r="O15" s="20"/>
      <c r="P15" s="20"/>
      <c r="Q15" s="20"/>
      <c r="R15" s="20"/>
      <c r="S15" s="20"/>
      <c r="T15" s="21"/>
      <c r="U15" s="20"/>
      <c r="V15" s="20"/>
      <c r="W15" s="20">
        <v>23750</v>
      </c>
      <c r="X15" s="20">
        <v>23750</v>
      </c>
      <c r="Y15" s="20"/>
      <c r="Z15" s="20"/>
      <c r="AA15" s="20"/>
      <c r="AB15" s="20"/>
      <c r="AC15" s="32"/>
      <c r="AD15" s="32"/>
      <c r="AE15" s="21"/>
    </row>
    <row r="16" spans="1:74" ht="15" customHeight="1" x14ac:dyDescent="0.25">
      <c r="A16" s="47" t="s">
        <v>126</v>
      </c>
      <c r="B16" s="48" t="s">
        <v>130</v>
      </c>
      <c r="C16" s="49" t="s">
        <v>160</v>
      </c>
      <c r="D16" s="73">
        <v>44328</v>
      </c>
      <c r="E16" s="55"/>
      <c r="F16" s="71">
        <v>44119</v>
      </c>
      <c r="G16" s="7" t="s">
        <v>41</v>
      </c>
      <c r="H16" s="20">
        <f t="shared" si="0"/>
        <v>2500</v>
      </c>
      <c r="I16" s="21">
        <f t="shared" si="1"/>
        <v>75000</v>
      </c>
      <c r="J16" s="20"/>
      <c r="K16" s="20"/>
      <c r="L16" s="20">
        <v>1000</v>
      </c>
      <c r="M16" s="20">
        <v>1500</v>
      </c>
      <c r="N16" s="20"/>
      <c r="O16" s="20"/>
      <c r="P16" s="20"/>
      <c r="Q16" s="20"/>
      <c r="R16" s="20"/>
      <c r="S16" s="20"/>
      <c r="T16" s="21"/>
      <c r="U16" s="20"/>
      <c r="V16" s="20"/>
      <c r="W16" s="20">
        <v>50000</v>
      </c>
      <c r="X16" s="20">
        <v>25000</v>
      </c>
      <c r="Y16" s="20"/>
      <c r="Z16" s="20"/>
      <c r="AA16" s="20"/>
      <c r="AB16" s="20"/>
      <c r="AC16" s="32"/>
      <c r="AD16" s="32"/>
      <c r="AE16" s="21"/>
    </row>
    <row r="17" spans="1:60" x14ac:dyDescent="0.25">
      <c r="A17" s="47" t="s">
        <v>93</v>
      </c>
      <c r="B17" s="48" t="s">
        <v>131</v>
      </c>
      <c r="C17" s="49" t="s">
        <v>160</v>
      </c>
      <c r="D17" s="70">
        <v>45335</v>
      </c>
      <c r="E17" s="51" t="s">
        <v>15</v>
      </c>
      <c r="F17" s="72">
        <v>44119</v>
      </c>
      <c r="G17" s="4" t="s">
        <v>41</v>
      </c>
      <c r="H17" s="20">
        <f t="shared" si="0"/>
        <v>4000</v>
      </c>
      <c r="I17" s="21">
        <f t="shared" si="1"/>
        <v>50000</v>
      </c>
      <c r="J17" s="20"/>
      <c r="K17" s="20"/>
      <c r="L17" s="20">
        <v>2500</v>
      </c>
      <c r="M17" s="20">
        <v>1500</v>
      </c>
      <c r="N17" s="20"/>
      <c r="O17" s="20"/>
      <c r="P17" s="20"/>
      <c r="Q17" s="20"/>
      <c r="R17" s="20"/>
      <c r="S17" s="20"/>
      <c r="T17" s="21"/>
      <c r="U17" s="20"/>
      <c r="V17" s="20"/>
      <c r="W17" s="20">
        <v>35000</v>
      </c>
      <c r="X17" s="20">
        <v>15000</v>
      </c>
      <c r="Y17" s="20"/>
      <c r="Z17" s="20"/>
      <c r="AA17" s="20"/>
      <c r="AB17" s="20"/>
      <c r="AC17" s="32"/>
      <c r="AD17" s="32"/>
      <c r="AE17" s="21"/>
    </row>
    <row r="18" spans="1:60" x14ac:dyDescent="0.25">
      <c r="A18" s="47" t="s">
        <v>95</v>
      </c>
      <c r="B18" s="48" t="s">
        <v>132</v>
      </c>
      <c r="C18" s="49" t="s">
        <v>106</v>
      </c>
      <c r="D18" s="70">
        <v>44455</v>
      </c>
      <c r="E18" s="59"/>
      <c r="F18" s="72">
        <v>44211</v>
      </c>
      <c r="G18" s="4" t="s">
        <v>41</v>
      </c>
      <c r="H18" s="20">
        <f t="shared" si="0"/>
        <v>2000</v>
      </c>
      <c r="I18" s="21">
        <f t="shared" si="1"/>
        <v>25000</v>
      </c>
      <c r="J18" s="20"/>
      <c r="K18" s="20"/>
      <c r="L18" s="20"/>
      <c r="M18" s="20">
        <v>2000</v>
      </c>
      <c r="N18" s="20"/>
      <c r="O18" s="20"/>
      <c r="P18" s="20"/>
      <c r="Q18" s="20"/>
      <c r="R18" s="20"/>
      <c r="S18" s="20"/>
      <c r="T18" s="21"/>
      <c r="U18" s="20"/>
      <c r="V18" s="20"/>
      <c r="W18" s="20"/>
      <c r="X18" s="20">
        <v>25000</v>
      </c>
      <c r="Y18" s="20"/>
      <c r="Z18" s="20"/>
      <c r="AA18" s="20"/>
      <c r="AB18" s="20"/>
      <c r="AC18" s="32"/>
      <c r="AD18" s="32"/>
      <c r="AE18" s="21"/>
    </row>
    <row r="19" spans="1:60" x14ac:dyDescent="0.25">
      <c r="A19" s="47" t="s">
        <v>121</v>
      </c>
      <c r="B19" s="48" t="s">
        <v>27</v>
      </c>
      <c r="C19" s="49" t="s">
        <v>160</v>
      </c>
      <c r="D19" s="73">
        <v>45689</v>
      </c>
      <c r="E19" s="55"/>
      <c r="F19" s="72">
        <v>44242</v>
      </c>
      <c r="G19" s="4" t="s">
        <v>41</v>
      </c>
      <c r="H19" s="20">
        <f t="shared" si="0"/>
        <v>4000</v>
      </c>
      <c r="I19" s="21">
        <f t="shared" si="1"/>
        <v>100000</v>
      </c>
      <c r="J19" s="20"/>
      <c r="K19" s="20"/>
      <c r="L19" s="20">
        <v>2400</v>
      </c>
      <c r="M19" s="20">
        <v>1600</v>
      </c>
      <c r="N19" s="20"/>
      <c r="O19" s="20"/>
      <c r="P19" s="20"/>
      <c r="Q19" s="20"/>
      <c r="R19" s="20"/>
      <c r="S19" s="20"/>
      <c r="T19" s="21"/>
      <c r="U19" s="20"/>
      <c r="V19" s="20"/>
      <c r="W19" s="20">
        <v>60000</v>
      </c>
      <c r="X19" s="20">
        <v>40000</v>
      </c>
      <c r="Y19" s="20"/>
      <c r="Z19" s="20"/>
      <c r="AA19" s="20"/>
      <c r="AB19" s="20"/>
      <c r="AC19" s="32"/>
      <c r="AD19" s="32"/>
      <c r="AE19" s="21"/>
    </row>
    <row r="20" spans="1:60" x14ac:dyDescent="0.25">
      <c r="A20" s="47" t="s">
        <v>94</v>
      </c>
      <c r="B20" s="48" t="s">
        <v>133</v>
      </c>
      <c r="C20" s="49" t="s">
        <v>160</v>
      </c>
      <c r="D20" s="74">
        <v>44773</v>
      </c>
      <c r="E20" s="60"/>
      <c r="F20" s="72">
        <v>44576</v>
      </c>
      <c r="G20" s="7" t="s">
        <v>44</v>
      </c>
      <c r="H20" s="20">
        <f t="shared" si="0"/>
        <v>3600</v>
      </c>
      <c r="I20" s="21">
        <f t="shared" si="1"/>
        <v>105000</v>
      </c>
      <c r="J20" s="20"/>
      <c r="K20" s="20"/>
      <c r="L20" s="20"/>
      <c r="M20" s="20">
        <v>1800</v>
      </c>
      <c r="N20" s="20">
        <v>1800</v>
      </c>
      <c r="O20" s="20"/>
      <c r="P20" s="20"/>
      <c r="Q20" s="20"/>
      <c r="R20" s="20"/>
      <c r="S20" s="20"/>
      <c r="T20" s="21"/>
      <c r="U20" s="20"/>
      <c r="V20" s="20"/>
      <c r="W20" s="20"/>
      <c r="X20" s="20">
        <v>45000</v>
      </c>
      <c r="Y20" s="20">
        <v>60000</v>
      </c>
      <c r="Z20" s="20"/>
      <c r="AA20" s="20"/>
      <c r="AB20" s="20"/>
      <c r="AC20" s="32"/>
      <c r="AD20" s="32"/>
      <c r="AE20" s="21"/>
    </row>
    <row r="21" spans="1:60" x14ac:dyDescent="0.25">
      <c r="A21" s="47" t="s">
        <v>120</v>
      </c>
      <c r="B21" s="48" t="s">
        <v>57</v>
      </c>
      <c r="C21" s="49" t="s">
        <v>160</v>
      </c>
      <c r="D21" s="70">
        <v>44843</v>
      </c>
      <c r="E21" s="50"/>
      <c r="F21" s="72">
        <v>44635</v>
      </c>
      <c r="G21" s="4" t="s">
        <v>44</v>
      </c>
      <c r="H21" s="20">
        <f>SUM(J21:T21)</f>
        <v>4000</v>
      </c>
      <c r="I21" s="21">
        <f>SUM(U21:AE21)</f>
        <v>50000</v>
      </c>
      <c r="J21" s="20"/>
      <c r="K21" s="20"/>
      <c r="L21" s="20"/>
      <c r="M21" s="20">
        <v>2700</v>
      </c>
      <c r="N21" s="20">
        <v>1300</v>
      </c>
      <c r="O21" s="20"/>
      <c r="P21" s="20"/>
      <c r="Q21" s="20"/>
      <c r="R21" s="20"/>
      <c r="S21" s="20"/>
      <c r="T21" s="21"/>
      <c r="U21" s="20"/>
      <c r="V21" s="20"/>
      <c r="W21" s="20"/>
      <c r="X21" s="20">
        <v>35000</v>
      </c>
      <c r="Y21" s="20">
        <v>15000</v>
      </c>
      <c r="Z21" s="20"/>
      <c r="AA21" s="20"/>
      <c r="AB21" s="20"/>
      <c r="AC21" s="32"/>
      <c r="AD21" s="32"/>
      <c r="AE21" s="21"/>
    </row>
    <row r="22" spans="1:60" x14ac:dyDescent="0.25">
      <c r="A22" s="47" t="s">
        <v>96</v>
      </c>
      <c r="B22" s="48" t="s">
        <v>134</v>
      </c>
      <c r="C22" s="49" t="s">
        <v>160</v>
      </c>
      <c r="D22" s="68">
        <v>44971</v>
      </c>
      <c r="E22" s="51"/>
      <c r="F22" s="72">
        <v>44757</v>
      </c>
      <c r="G22" s="4" t="s">
        <v>47</v>
      </c>
      <c r="H22" s="20">
        <f t="shared" si="0"/>
        <v>9500</v>
      </c>
      <c r="I22" s="21">
        <f t="shared" si="1"/>
        <v>170600</v>
      </c>
      <c r="J22" s="20"/>
      <c r="K22" s="20"/>
      <c r="L22" s="20"/>
      <c r="M22" s="20">
        <v>5500</v>
      </c>
      <c r="N22" s="20">
        <v>4000</v>
      </c>
      <c r="O22" s="20"/>
      <c r="P22" s="20"/>
      <c r="Q22" s="20"/>
      <c r="R22" s="20"/>
      <c r="S22" s="20"/>
      <c r="T22" s="21"/>
      <c r="U22" s="20"/>
      <c r="V22" s="20"/>
      <c r="W22" s="20"/>
      <c r="X22" s="20">
        <v>110600</v>
      </c>
      <c r="Y22" s="20">
        <v>60000</v>
      </c>
      <c r="Z22" s="20"/>
      <c r="AA22" s="20"/>
      <c r="AB22" s="20"/>
      <c r="AC22" s="32"/>
      <c r="AD22" s="32"/>
      <c r="AE22" s="21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14.25" customHeight="1" x14ac:dyDescent="0.25">
      <c r="A23" s="47" t="s">
        <v>97</v>
      </c>
      <c r="B23" s="48" t="s">
        <v>135</v>
      </c>
      <c r="C23" s="49" t="s">
        <v>160</v>
      </c>
      <c r="D23" s="68">
        <v>45110</v>
      </c>
      <c r="E23" s="53"/>
      <c r="F23" s="72">
        <v>44849</v>
      </c>
      <c r="G23" s="4" t="s">
        <v>47</v>
      </c>
      <c r="H23" s="20">
        <f t="shared" si="0"/>
        <v>2000</v>
      </c>
      <c r="I23" s="21">
        <f t="shared" si="1"/>
        <v>40000</v>
      </c>
      <c r="J23" s="20"/>
      <c r="K23" s="20"/>
      <c r="L23" s="20"/>
      <c r="M23" s="20"/>
      <c r="N23" s="20">
        <v>1400</v>
      </c>
      <c r="O23" s="20">
        <v>600</v>
      </c>
      <c r="P23" s="20"/>
      <c r="Q23" s="20"/>
      <c r="R23" s="20"/>
      <c r="S23" s="20"/>
      <c r="T23" s="21"/>
      <c r="U23" s="20"/>
      <c r="V23" s="20"/>
      <c r="W23" s="20"/>
      <c r="X23" s="20"/>
      <c r="Y23" s="20">
        <v>30000</v>
      </c>
      <c r="Z23" s="20">
        <v>10000</v>
      </c>
      <c r="AA23" s="20"/>
      <c r="AB23" s="20"/>
      <c r="AC23" s="32"/>
      <c r="AD23" s="32"/>
      <c r="AE23" s="21"/>
    </row>
    <row r="24" spans="1:60" x14ac:dyDescent="0.25">
      <c r="A24" s="47" t="s">
        <v>159</v>
      </c>
      <c r="B24" s="48" t="s">
        <v>136</v>
      </c>
      <c r="C24" s="49" t="s">
        <v>160</v>
      </c>
      <c r="D24" s="70">
        <v>45203</v>
      </c>
      <c r="E24" s="51"/>
      <c r="F24" s="71">
        <v>45031</v>
      </c>
      <c r="G24" s="8" t="s">
        <v>50</v>
      </c>
      <c r="H24" s="20">
        <f t="shared" si="0"/>
        <v>4500</v>
      </c>
      <c r="I24" s="21">
        <f t="shared" si="1"/>
        <v>35000</v>
      </c>
      <c r="J24" s="20"/>
      <c r="K24" s="20"/>
      <c r="L24" s="20"/>
      <c r="M24" s="20"/>
      <c r="N24" s="20"/>
      <c r="O24" s="20">
        <v>4000</v>
      </c>
      <c r="P24" s="20">
        <v>500</v>
      </c>
      <c r="Q24" s="20"/>
      <c r="R24" s="20"/>
      <c r="S24" s="20"/>
      <c r="T24" s="21"/>
      <c r="U24" s="20"/>
      <c r="V24" s="20"/>
      <c r="W24" s="20"/>
      <c r="X24" s="20"/>
      <c r="Y24" s="20"/>
      <c r="Z24" s="20">
        <v>30000</v>
      </c>
      <c r="AA24" s="20">
        <v>5000</v>
      </c>
      <c r="AB24" s="20"/>
      <c r="AC24" s="32"/>
      <c r="AD24" s="32"/>
      <c r="AE24" s="21"/>
    </row>
    <row r="25" spans="1:60" x14ac:dyDescent="0.25">
      <c r="A25" s="47" t="s">
        <v>98</v>
      </c>
      <c r="B25" s="48" t="s">
        <v>137</v>
      </c>
      <c r="C25" s="49" t="s">
        <v>160</v>
      </c>
      <c r="D25" s="68">
        <v>45453</v>
      </c>
      <c r="E25" s="61"/>
      <c r="F25" s="72">
        <v>45214</v>
      </c>
      <c r="G25" s="8" t="s">
        <v>50</v>
      </c>
      <c r="H25" s="20">
        <f t="shared" si="0"/>
        <v>4800</v>
      </c>
      <c r="I25" s="21">
        <f t="shared" si="1"/>
        <v>68500</v>
      </c>
      <c r="J25" s="20"/>
      <c r="K25" s="20"/>
      <c r="L25" s="20"/>
      <c r="M25" s="20"/>
      <c r="N25" s="20"/>
      <c r="O25" s="20">
        <v>3500</v>
      </c>
      <c r="P25" s="20">
        <v>1300</v>
      </c>
      <c r="Q25" s="20"/>
      <c r="R25" s="20"/>
      <c r="S25" s="20"/>
      <c r="T25" s="21"/>
      <c r="U25" s="20"/>
      <c r="V25" s="20"/>
      <c r="W25" s="20"/>
      <c r="X25" s="20"/>
      <c r="Y25" s="20"/>
      <c r="Z25" s="20">
        <v>58500</v>
      </c>
      <c r="AA25" s="20">
        <v>10000</v>
      </c>
      <c r="AB25" s="20"/>
      <c r="AC25" s="32"/>
      <c r="AD25" s="32"/>
      <c r="AE25" s="21"/>
    </row>
    <row r="26" spans="1:60" x14ac:dyDescent="0.25">
      <c r="A26" s="47" t="s">
        <v>123</v>
      </c>
      <c r="B26" s="48" t="s">
        <v>138</v>
      </c>
      <c r="C26" s="49" t="s">
        <v>160</v>
      </c>
      <c r="D26" s="73">
        <v>45481</v>
      </c>
      <c r="E26" s="55"/>
      <c r="F26" s="72">
        <v>45214</v>
      </c>
      <c r="G26" s="8" t="s">
        <v>50</v>
      </c>
      <c r="H26" s="20">
        <f t="shared" si="0"/>
        <v>6000</v>
      </c>
      <c r="I26" s="21">
        <f t="shared" si="1"/>
        <v>100000</v>
      </c>
      <c r="J26" s="23"/>
      <c r="K26" s="23"/>
      <c r="L26" s="23"/>
      <c r="M26" s="23"/>
      <c r="N26" s="23">
        <v>1500</v>
      </c>
      <c r="O26" s="23">
        <v>4000</v>
      </c>
      <c r="P26" s="23">
        <v>500</v>
      </c>
      <c r="Q26" s="23"/>
      <c r="R26" s="23"/>
      <c r="S26" s="23"/>
      <c r="T26" s="24"/>
      <c r="U26" s="23"/>
      <c r="V26" s="23"/>
      <c r="W26" s="23"/>
      <c r="X26" s="23"/>
      <c r="Y26" s="23">
        <v>30000</v>
      </c>
      <c r="Z26" s="23">
        <v>60000</v>
      </c>
      <c r="AA26" s="23">
        <v>10000</v>
      </c>
      <c r="AB26" s="23"/>
      <c r="AC26" s="34"/>
      <c r="AD26" s="34"/>
      <c r="AE26" s="24"/>
    </row>
    <row r="27" spans="1:60" x14ac:dyDescent="0.25">
      <c r="A27" s="47" t="s">
        <v>70</v>
      </c>
      <c r="B27" s="48" t="s">
        <v>139</v>
      </c>
      <c r="C27" s="49" t="s">
        <v>160</v>
      </c>
      <c r="D27" s="73">
        <v>45708</v>
      </c>
      <c r="E27" s="55"/>
      <c r="F27" s="72">
        <v>45488</v>
      </c>
      <c r="G27" s="3" t="s">
        <v>64</v>
      </c>
      <c r="H27" s="20">
        <f t="shared" si="0"/>
        <v>3500</v>
      </c>
      <c r="I27" s="21">
        <f t="shared" si="1"/>
        <v>30000</v>
      </c>
      <c r="J27" s="23"/>
      <c r="K27" s="23"/>
      <c r="L27" s="23"/>
      <c r="M27" s="23"/>
      <c r="N27" s="23"/>
      <c r="O27" s="23">
        <v>500</v>
      </c>
      <c r="P27" s="23">
        <v>2500</v>
      </c>
      <c r="Q27" s="23">
        <v>500</v>
      </c>
      <c r="R27" s="23"/>
      <c r="S27" s="23"/>
      <c r="T27" s="24"/>
      <c r="U27" s="23"/>
      <c r="V27" s="23"/>
      <c r="W27" s="23"/>
      <c r="X27" s="23"/>
      <c r="Y27" s="23"/>
      <c r="Z27" s="23"/>
      <c r="AA27" s="23">
        <v>30000</v>
      </c>
      <c r="AB27" s="23"/>
      <c r="AC27" s="34"/>
      <c r="AD27" s="34"/>
      <c r="AE27" s="24"/>
    </row>
    <row r="28" spans="1:60" x14ac:dyDescent="0.25">
      <c r="A28" s="47" t="s">
        <v>158</v>
      </c>
      <c r="B28" s="48" t="s">
        <v>140</v>
      </c>
      <c r="C28" s="49" t="s">
        <v>160</v>
      </c>
      <c r="D28" s="75">
        <v>45809</v>
      </c>
      <c r="E28" s="62"/>
      <c r="F28" s="72">
        <v>45580</v>
      </c>
      <c r="G28" s="13" t="s">
        <v>64</v>
      </c>
      <c r="H28" s="20">
        <f t="shared" si="0"/>
        <v>7000</v>
      </c>
      <c r="I28" s="21">
        <f t="shared" si="1"/>
        <v>50000</v>
      </c>
      <c r="J28" s="20"/>
      <c r="K28" s="20"/>
      <c r="L28" s="20"/>
      <c r="M28" s="20"/>
      <c r="N28" s="20"/>
      <c r="O28" s="20">
        <v>2000</v>
      </c>
      <c r="P28" s="20">
        <v>4000</v>
      </c>
      <c r="Q28" s="20">
        <v>1000</v>
      </c>
      <c r="R28" s="20"/>
      <c r="S28" s="20"/>
      <c r="T28" s="21"/>
      <c r="U28" s="20"/>
      <c r="V28" s="20"/>
      <c r="W28" s="20"/>
      <c r="X28" s="20"/>
      <c r="Y28" s="20"/>
      <c r="Z28" s="20">
        <v>7500</v>
      </c>
      <c r="AA28" s="20">
        <v>40000</v>
      </c>
      <c r="AB28" s="20">
        <v>2500</v>
      </c>
      <c r="AC28" s="32"/>
      <c r="AD28" s="32"/>
      <c r="AE28" s="21"/>
    </row>
    <row r="29" spans="1:60" x14ac:dyDescent="0.25">
      <c r="A29" s="47" t="s">
        <v>16</v>
      </c>
      <c r="B29" s="48" t="s">
        <v>141</v>
      </c>
      <c r="C29" s="49" t="s">
        <v>160</v>
      </c>
      <c r="D29" s="75">
        <v>46085</v>
      </c>
      <c r="E29" s="62"/>
      <c r="F29" s="72">
        <v>45672</v>
      </c>
      <c r="G29" s="13" t="s">
        <v>64</v>
      </c>
      <c r="H29" s="20">
        <f t="shared" si="0"/>
        <v>7300</v>
      </c>
      <c r="I29" s="21">
        <f t="shared" si="1"/>
        <v>232700</v>
      </c>
      <c r="J29" s="20"/>
      <c r="K29" s="20"/>
      <c r="L29" s="20"/>
      <c r="M29" s="20"/>
      <c r="N29" s="20"/>
      <c r="O29" s="20">
        <v>2500</v>
      </c>
      <c r="P29" s="20">
        <v>3300</v>
      </c>
      <c r="Q29" s="20">
        <v>1500</v>
      </c>
      <c r="R29" s="20"/>
      <c r="S29" s="20"/>
      <c r="T29" s="21"/>
      <c r="U29" s="20"/>
      <c r="V29" s="20"/>
      <c r="W29" s="20"/>
      <c r="X29" s="20"/>
      <c r="Y29" s="20"/>
      <c r="Z29" s="20">
        <v>70000</v>
      </c>
      <c r="AA29" s="20">
        <v>159000</v>
      </c>
      <c r="AB29" s="20">
        <v>3700</v>
      </c>
      <c r="AC29" s="32"/>
      <c r="AD29" s="32"/>
      <c r="AE29" s="21"/>
    </row>
    <row r="30" spans="1:60" x14ac:dyDescent="0.25">
      <c r="A30" s="47" t="s">
        <v>71</v>
      </c>
      <c r="B30" s="48" t="s">
        <v>142</v>
      </c>
      <c r="C30" s="49" t="s">
        <v>160</v>
      </c>
      <c r="D30" s="68">
        <v>46103</v>
      </c>
      <c r="E30" s="51"/>
      <c r="F30" s="72">
        <v>45762</v>
      </c>
      <c r="G30" s="3" t="s">
        <v>112</v>
      </c>
      <c r="H30" s="20">
        <f t="shared" ref="H30:H35" si="2">SUM(J30:R30)</f>
        <v>1800</v>
      </c>
      <c r="I30" s="21">
        <f t="shared" si="1"/>
        <v>35000</v>
      </c>
      <c r="J30" s="20"/>
      <c r="K30" s="20"/>
      <c r="L30" s="20"/>
      <c r="M30" s="20"/>
      <c r="N30" s="20"/>
      <c r="O30" s="20"/>
      <c r="P30" s="20"/>
      <c r="Q30" s="22">
        <v>1800</v>
      </c>
      <c r="R30" s="22"/>
      <c r="S30" s="22"/>
      <c r="T30" s="21"/>
      <c r="U30" s="20"/>
      <c r="V30" s="20"/>
      <c r="W30" s="20"/>
      <c r="X30" s="20"/>
      <c r="Y30" s="20"/>
      <c r="Z30" s="20"/>
      <c r="AA30" s="32"/>
      <c r="AB30" s="22">
        <v>35000</v>
      </c>
      <c r="AC30" s="32"/>
      <c r="AD30" s="32"/>
      <c r="AE30" s="21"/>
    </row>
    <row r="31" spans="1:60" ht="15" customHeight="1" x14ac:dyDescent="0.25">
      <c r="A31" s="47" t="s">
        <v>80</v>
      </c>
      <c r="B31" s="48" t="s">
        <v>143</v>
      </c>
      <c r="C31" s="49" t="s">
        <v>160</v>
      </c>
      <c r="D31" s="73">
        <v>46222</v>
      </c>
      <c r="E31" s="51"/>
      <c r="F31" s="72">
        <v>45853</v>
      </c>
      <c r="G31" s="3" t="s">
        <v>112</v>
      </c>
      <c r="H31" s="20">
        <f t="shared" si="2"/>
        <v>5000</v>
      </c>
      <c r="I31" s="21">
        <f t="shared" si="1"/>
        <v>80000</v>
      </c>
      <c r="J31" s="20"/>
      <c r="K31" s="20"/>
      <c r="L31" s="20"/>
      <c r="M31" s="20"/>
      <c r="N31" s="20"/>
      <c r="O31" s="20"/>
      <c r="P31" s="20">
        <v>2500</v>
      </c>
      <c r="Q31" s="20">
        <v>2500</v>
      </c>
      <c r="R31" s="20"/>
      <c r="S31" s="20"/>
      <c r="T31" s="21"/>
      <c r="U31" s="20"/>
      <c r="V31" s="20"/>
      <c r="W31" s="20"/>
      <c r="X31" s="20"/>
      <c r="Y31" s="20"/>
      <c r="Z31" s="20"/>
      <c r="AA31" s="20">
        <v>45000</v>
      </c>
      <c r="AB31" s="20">
        <v>35000</v>
      </c>
      <c r="AC31" s="32"/>
      <c r="AD31" s="32"/>
      <c r="AE31" s="21"/>
    </row>
    <row r="32" spans="1:60" ht="15" customHeight="1" x14ac:dyDescent="0.25">
      <c r="A32" s="47" t="s">
        <v>102</v>
      </c>
      <c r="B32" s="48" t="s">
        <v>145</v>
      </c>
      <c r="C32" s="49" t="s">
        <v>160</v>
      </c>
      <c r="D32" s="73">
        <v>46259</v>
      </c>
      <c r="E32" s="51"/>
      <c r="F32" s="72">
        <v>45884</v>
      </c>
      <c r="G32" s="3" t="s">
        <v>112</v>
      </c>
      <c r="H32" s="20">
        <f t="shared" si="2"/>
        <v>1800</v>
      </c>
      <c r="I32" s="21">
        <f t="shared" si="1"/>
        <v>35000</v>
      </c>
      <c r="J32" s="23"/>
      <c r="K32" s="23"/>
      <c r="L32" s="23"/>
      <c r="M32" s="23"/>
      <c r="N32" s="23"/>
      <c r="O32" s="23"/>
      <c r="P32" s="23">
        <v>100</v>
      </c>
      <c r="Q32" s="23">
        <v>1100</v>
      </c>
      <c r="R32" s="23">
        <v>600</v>
      </c>
      <c r="S32" s="23"/>
      <c r="T32" s="24"/>
      <c r="U32" s="23"/>
      <c r="V32" s="23"/>
      <c r="W32" s="23"/>
      <c r="X32" s="23"/>
      <c r="Y32" s="23"/>
      <c r="Z32" s="23"/>
      <c r="AA32" s="23"/>
      <c r="AB32" s="23">
        <v>35000</v>
      </c>
      <c r="AC32" s="34"/>
      <c r="AD32" s="34"/>
      <c r="AE32" s="24"/>
    </row>
    <row r="33" spans="1:31" s="6" customFormat="1" ht="15" customHeight="1" x14ac:dyDescent="0.25">
      <c r="A33" s="47" t="s">
        <v>81</v>
      </c>
      <c r="B33" s="48" t="s">
        <v>146</v>
      </c>
      <c r="C33" s="49" t="s">
        <v>160</v>
      </c>
      <c r="D33" s="73">
        <v>46358</v>
      </c>
      <c r="E33" s="51"/>
      <c r="F33" s="72">
        <v>46006</v>
      </c>
      <c r="G33" s="3" t="s">
        <v>112</v>
      </c>
      <c r="H33" s="20">
        <f t="shared" si="2"/>
        <v>2500</v>
      </c>
      <c r="I33" s="21">
        <f t="shared" si="1"/>
        <v>35000</v>
      </c>
      <c r="J33" s="20"/>
      <c r="K33" s="20"/>
      <c r="L33" s="20"/>
      <c r="M33" s="20"/>
      <c r="N33" s="20"/>
      <c r="O33" s="20"/>
      <c r="P33" s="20"/>
      <c r="Q33" s="20">
        <v>1000</v>
      </c>
      <c r="R33" s="20">
        <v>1500</v>
      </c>
      <c r="S33" s="20"/>
      <c r="T33" s="21"/>
      <c r="U33" s="20"/>
      <c r="V33" s="20"/>
      <c r="W33" s="20"/>
      <c r="X33" s="20"/>
      <c r="Y33" s="20"/>
      <c r="Z33" s="20"/>
      <c r="AA33" s="20"/>
      <c r="AB33" s="20">
        <v>14500</v>
      </c>
      <c r="AC33" s="32">
        <v>20500</v>
      </c>
      <c r="AD33" s="32"/>
      <c r="AE33" s="21"/>
    </row>
    <row r="34" spans="1:31" s="11" customFormat="1" ht="15" customHeight="1" x14ac:dyDescent="0.25">
      <c r="A34" s="47" t="s">
        <v>74</v>
      </c>
      <c r="B34" s="48" t="s">
        <v>147</v>
      </c>
      <c r="C34" s="49" t="s">
        <v>160</v>
      </c>
      <c r="D34" s="73">
        <v>46400</v>
      </c>
      <c r="E34" s="51"/>
      <c r="F34" s="72">
        <v>46037</v>
      </c>
      <c r="G34" s="3" t="s">
        <v>112</v>
      </c>
      <c r="H34" s="20">
        <f t="shared" si="2"/>
        <v>3800</v>
      </c>
      <c r="I34" s="21">
        <f t="shared" si="1"/>
        <v>35000</v>
      </c>
      <c r="J34" s="20"/>
      <c r="K34" s="20"/>
      <c r="L34" s="20"/>
      <c r="M34" s="20"/>
      <c r="N34" s="20"/>
      <c r="O34" s="20"/>
      <c r="P34" s="20">
        <v>100</v>
      </c>
      <c r="Q34" s="20">
        <v>2700</v>
      </c>
      <c r="R34" s="20">
        <v>1000</v>
      </c>
      <c r="S34" s="20"/>
      <c r="T34" s="21"/>
      <c r="U34" s="20"/>
      <c r="V34" s="20"/>
      <c r="W34" s="20"/>
      <c r="X34" s="20"/>
      <c r="Y34" s="20"/>
      <c r="Z34" s="20"/>
      <c r="AA34" s="20"/>
      <c r="AB34" s="20">
        <v>25000</v>
      </c>
      <c r="AC34" s="32">
        <v>10000</v>
      </c>
      <c r="AD34" s="32"/>
      <c r="AE34" s="21"/>
    </row>
    <row r="35" spans="1:31" s="11" customFormat="1" x14ac:dyDescent="0.25">
      <c r="A35" s="47" t="s">
        <v>73</v>
      </c>
      <c r="B35" s="57" t="s">
        <v>151</v>
      </c>
      <c r="C35" s="49" t="s">
        <v>160</v>
      </c>
      <c r="D35" s="73">
        <v>46461</v>
      </c>
      <c r="E35" s="51"/>
      <c r="F35" s="72">
        <v>46096</v>
      </c>
      <c r="G35" s="3" t="s">
        <v>112</v>
      </c>
      <c r="H35" s="20">
        <f t="shared" si="2"/>
        <v>3000</v>
      </c>
      <c r="I35" s="21">
        <f t="shared" si="1"/>
        <v>90000</v>
      </c>
      <c r="J35" s="20"/>
      <c r="K35" s="20"/>
      <c r="L35" s="20"/>
      <c r="M35" s="20"/>
      <c r="N35" s="20"/>
      <c r="O35" s="20"/>
      <c r="P35" s="20"/>
      <c r="Q35" s="20">
        <v>1200</v>
      </c>
      <c r="R35" s="20">
        <v>1800</v>
      </c>
      <c r="S35" s="20"/>
      <c r="T35" s="21"/>
      <c r="U35" s="20"/>
      <c r="V35" s="20"/>
      <c r="W35" s="20"/>
      <c r="X35" s="20"/>
      <c r="Y35" s="20"/>
      <c r="Z35" s="20"/>
      <c r="AA35" s="20"/>
      <c r="AB35" s="20">
        <v>25000</v>
      </c>
      <c r="AC35" s="32">
        <v>65000</v>
      </c>
      <c r="AD35" s="32"/>
      <c r="AE35" s="21"/>
    </row>
    <row r="36" spans="1:31" x14ac:dyDescent="0.25">
      <c r="A36" s="47" t="s">
        <v>150</v>
      </c>
      <c r="B36" s="48" t="s">
        <v>152</v>
      </c>
      <c r="C36" s="49" t="s">
        <v>160</v>
      </c>
      <c r="D36" s="70">
        <v>46551</v>
      </c>
      <c r="E36" s="63"/>
      <c r="F36" s="72">
        <v>46188</v>
      </c>
      <c r="G36" s="5" t="s">
        <v>149</v>
      </c>
      <c r="H36" s="20">
        <f t="shared" ref="H36:H45" si="3">SUM(J36:T36)</f>
        <v>3200</v>
      </c>
      <c r="I36" s="21">
        <f t="shared" si="1"/>
        <v>155000</v>
      </c>
      <c r="J36" s="20"/>
      <c r="K36" s="20"/>
      <c r="L36" s="20"/>
      <c r="M36" s="20"/>
      <c r="N36" s="20"/>
      <c r="O36" s="20"/>
      <c r="P36" s="20"/>
      <c r="Q36" s="20"/>
      <c r="R36" s="20">
        <v>2800</v>
      </c>
      <c r="S36" s="20">
        <v>400</v>
      </c>
      <c r="T36" s="21"/>
      <c r="U36" s="20"/>
      <c r="V36" s="20"/>
      <c r="W36" s="20"/>
      <c r="X36" s="20"/>
      <c r="Y36" s="20"/>
      <c r="Z36" s="20"/>
      <c r="AA36" s="20"/>
      <c r="AB36" s="20"/>
      <c r="AC36" s="32">
        <v>155000</v>
      </c>
      <c r="AD36" s="32"/>
      <c r="AE36" s="21"/>
    </row>
    <row r="37" spans="1:31" x14ac:dyDescent="0.25">
      <c r="A37" s="47" t="s">
        <v>78</v>
      </c>
      <c r="B37" s="64" t="s">
        <v>153</v>
      </c>
      <c r="C37" s="49" t="s">
        <v>160</v>
      </c>
      <c r="D37" s="70">
        <v>46557</v>
      </c>
      <c r="E37" s="51"/>
      <c r="F37" s="72">
        <v>46188</v>
      </c>
      <c r="G37" s="5" t="s">
        <v>149</v>
      </c>
      <c r="H37" s="20">
        <f t="shared" si="3"/>
        <v>5000</v>
      </c>
      <c r="I37" s="21">
        <f t="shared" si="1"/>
        <v>70000</v>
      </c>
      <c r="J37" s="20"/>
      <c r="K37" s="20"/>
      <c r="L37" s="20"/>
      <c r="M37" s="20"/>
      <c r="N37" s="20"/>
      <c r="O37" s="20"/>
      <c r="P37" s="20"/>
      <c r="Q37" s="20">
        <v>900</v>
      </c>
      <c r="R37" s="20">
        <v>3600</v>
      </c>
      <c r="S37" s="20">
        <v>500</v>
      </c>
      <c r="T37" s="21"/>
      <c r="U37" s="20"/>
      <c r="V37" s="20"/>
      <c r="W37" s="20"/>
      <c r="X37" s="20"/>
      <c r="Y37" s="20"/>
      <c r="Z37" s="20"/>
      <c r="AA37" s="20"/>
      <c r="AB37" s="20">
        <v>5000</v>
      </c>
      <c r="AC37" s="32">
        <v>57500</v>
      </c>
      <c r="AD37" s="32">
        <v>7500</v>
      </c>
      <c r="AE37" s="21"/>
    </row>
    <row r="38" spans="1:31" s="11" customFormat="1" x14ac:dyDescent="0.25">
      <c r="A38" s="47" t="s">
        <v>183</v>
      </c>
      <c r="B38" s="66" t="s">
        <v>160</v>
      </c>
      <c r="C38" s="49" t="s">
        <v>160</v>
      </c>
      <c r="D38" s="70">
        <v>46560</v>
      </c>
      <c r="E38" s="51" t="s">
        <v>184</v>
      </c>
      <c r="F38" s="72">
        <v>46188</v>
      </c>
      <c r="G38" s="5" t="s">
        <v>149</v>
      </c>
      <c r="H38" s="20"/>
      <c r="I38" s="21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1"/>
      <c r="U38" s="20"/>
      <c r="V38" s="20"/>
      <c r="W38" s="20"/>
      <c r="X38" s="20"/>
      <c r="Y38" s="20"/>
      <c r="Z38" s="20"/>
      <c r="AA38" s="20"/>
      <c r="AB38" s="20"/>
      <c r="AC38" s="32"/>
      <c r="AD38" s="32"/>
      <c r="AE38" s="21"/>
    </row>
    <row r="39" spans="1:31" s="11" customFormat="1" x14ac:dyDescent="0.25">
      <c r="A39" s="47" t="s">
        <v>75</v>
      </c>
      <c r="B39" s="64" t="s">
        <v>165</v>
      </c>
      <c r="C39" s="49" t="s">
        <v>160</v>
      </c>
      <c r="D39" s="70">
        <v>46769</v>
      </c>
      <c r="E39" s="51"/>
      <c r="F39" s="72">
        <v>46402</v>
      </c>
      <c r="G39" s="5" t="s">
        <v>149</v>
      </c>
      <c r="H39" s="20">
        <f t="shared" si="3"/>
        <v>4000</v>
      </c>
      <c r="I39" s="21">
        <f t="shared" si="1"/>
        <v>50000</v>
      </c>
      <c r="J39" s="20"/>
      <c r="K39" s="20"/>
      <c r="L39" s="20"/>
      <c r="M39" s="20"/>
      <c r="N39" s="20"/>
      <c r="O39" s="20"/>
      <c r="P39" s="20"/>
      <c r="Q39" s="20"/>
      <c r="R39" s="20">
        <v>2600</v>
      </c>
      <c r="S39" s="20">
        <v>1400</v>
      </c>
      <c r="T39" s="21"/>
      <c r="U39" s="20"/>
      <c r="V39" s="20"/>
      <c r="W39" s="20"/>
      <c r="X39" s="20"/>
      <c r="Y39" s="20"/>
      <c r="Z39" s="20"/>
      <c r="AA39" s="20"/>
      <c r="AB39" s="20"/>
      <c r="AC39" s="32">
        <v>35000</v>
      </c>
      <c r="AD39" s="41">
        <v>15000</v>
      </c>
      <c r="AE39" s="42"/>
    </row>
    <row r="40" spans="1:31" s="11" customFormat="1" x14ac:dyDescent="0.25">
      <c r="A40" s="47" t="s">
        <v>77</v>
      </c>
      <c r="B40" s="64" t="s">
        <v>166</v>
      </c>
      <c r="C40" s="49" t="s">
        <v>160</v>
      </c>
      <c r="D40" s="70">
        <v>46770</v>
      </c>
      <c r="E40" s="51"/>
      <c r="F40" s="72">
        <v>46402</v>
      </c>
      <c r="G40" s="5" t="s">
        <v>149</v>
      </c>
      <c r="H40" s="20">
        <f t="shared" si="3"/>
        <v>2000</v>
      </c>
      <c r="I40" s="21">
        <f t="shared" si="1"/>
        <v>25000</v>
      </c>
      <c r="J40" s="20"/>
      <c r="K40" s="20"/>
      <c r="L40" s="20"/>
      <c r="M40" s="20"/>
      <c r="N40" s="20"/>
      <c r="O40" s="20"/>
      <c r="P40" s="20"/>
      <c r="Q40" s="20"/>
      <c r="R40" s="20">
        <v>1300</v>
      </c>
      <c r="S40" s="20">
        <v>700</v>
      </c>
      <c r="T40" s="21"/>
      <c r="U40" s="20"/>
      <c r="V40" s="20"/>
      <c r="W40" s="20"/>
      <c r="X40" s="20"/>
      <c r="Y40" s="20"/>
      <c r="Z40" s="20"/>
      <c r="AA40" s="20"/>
      <c r="AB40" s="20"/>
      <c r="AC40" s="32">
        <v>12500</v>
      </c>
      <c r="AD40" s="41">
        <v>12500</v>
      </c>
      <c r="AE40" s="42"/>
    </row>
    <row r="41" spans="1:31" s="11" customFormat="1" x14ac:dyDescent="0.25">
      <c r="A41" s="47" t="s">
        <v>69</v>
      </c>
      <c r="B41" s="64" t="s">
        <v>167</v>
      </c>
      <c r="C41" s="49" t="s">
        <v>160</v>
      </c>
      <c r="D41" s="70">
        <v>46804</v>
      </c>
      <c r="E41" s="51"/>
      <c r="F41" s="72">
        <v>46439</v>
      </c>
      <c r="G41" s="5" t="s">
        <v>149</v>
      </c>
      <c r="H41" s="20">
        <f t="shared" si="3"/>
        <v>4000</v>
      </c>
      <c r="I41" s="21">
        <f t="shared" si="1"/>
        <v>55000</v>
      </c>
      <c r="J41" s="20"/>
      <c r="K41" s="20"/>
      <c r="L41" s="20"/>
      <c r="M41" s="20"/>
      <c r="N41" s="20"/>
      <c r="O41" s="20"/>
      <c r="P41" s="20"/>
      <c r="Q41" s="20"/>
      <c r="R41" s="20">
        <v>2000</v>
      </c>
      <c r="S41" s="20">
        <v>2000</v>
      </c>
      <c r="T41" s="21"/>
      <c r="U41" s="20"/>
      <c r="V41" s="20"/>
      <c r="W41" s="20"/>
      <c r="X41" s="20"/>
      <c r="Y41" s="20"/>
      <c r="Z41" s="20"/>
      <c r="AA41" s="20"/>
      <c r="AB41" s="20"/>
      <c r="AC41" s="32">
        <v>27500</v>
      </c>
      <c r="AD41" s="32">
        <v>27500</v>
      </c>
      <c r="AE41" s="21"/>
    </row>
    <row r="42" spans="1:31" s="11" customFormat="1" ht="15" customHeight="1" x14ac:dyDescent="0.25">
      <c r="A42" s="47" t="s">
        <v>72</v>
      </c>
      <c r="B42" s="64" t="s">
        <v>169</v>
      </c>
      <c r="C42" s="49" t="s">
        <v>160</v>
      </c>
      <c r="D42" s="70">
        <v>46804</v>
      </c>
      <c r="E42" s="51"/>
      <c r="F42" s="72">
        <v>46438</v>
      </c>
      <c r="G42" s="5" t="s">
        <v>149</v>
      </c>
      <c r="H42" s="20">
        <f t="shared" si="3"/>
        <v>4600</v>
      </c>
      <c r="I42" s="21">
        <f t="shared" si="1"/>
        <v>100000</v>
      </c>
      <c r="J42" s="20"/>
      <c r="K42" s="20"/>
      <c r="L42" s="20"/>
      <c r="M42" s="20"/>
      <c r="N42" s="20"/>
      <c r="O42" s="20"/>
      <c r="P42" s="20"/>
      <c r="Q42" s="20"/>
      <c r="R42" s="20">
        <v>2500</v>
      </c>
      <c r="S42" s="20">
        <v>2100</v>
      </c>
      <c r="T42" s="21"/>
      <c r="U42" s="20"/>
      <c r="V42" s="20"/>
      <c r="W42" s="20"/>
      <c r="X42" s="20"/>
      <c r="Y42" s="20"/>
      <c r="Z42" s="20"/>
      <c r="AA42" s="20"/>
      <c r="AB42" s="20"/>
      <c r="AC42" s="32">
        <v>25000</v>
      </c>
      <c r="AD42" s="32">
        <v>75000</v>
      </c>
      <c r="AE42" s="21"/>
    </row>
    <row r="43" spans="1:31" s="11" customFormat="1" ht="15" customHeight="1" x14ac:dyDescent="0.25">
      <c r="A43" s="47" t="s">
        <v>83</v>
      </c>
      <c r="B43" s="48" t="s">
        <v>173</v>
      </c>
      <c r="C43" s="49" t="s">
        <v>160</v>
      </c>
      <c r="D43" s="70">
        <v>46877</v>
      </c>
      <c r="E43" s="51"/>
      <c r="F43" s="72">
        <v>46511</v>
      </c>
      <c r="G43" s="5" t="s">
        <v>163</v>
      </c>
      <c r="H43" s="20">
        <f t="shared" si="3"/>
        <v>3800</v>
      </c>
      <c r="I43" s="21">
        <f t="shared" si="1"/>
        <v>35000</v>
      </c>
      <c r="J43" s="23"/>
      <c r="K43" s="23"/>
      <c r="L43" s="23"/>
      <c r="M43" s="23"/>
      <c r="N43" s="23"/>
      <c r="O43" s="23"/>
      <c r="P43" s="23"/>
      <c r="Q43" s="23"/>
      <c r="R43" s="34">
        <v>600</v>
      </c>
      <c r="S43" s="20">
        <v>3200</v>
      </c>
      <c r="T43" s="21"/>
      <c r="U43" s="23"/>
      <c r="V43" s="23"/>
      <c r="W43" s="23"/>
      <c r="X43" s="23"/>
      <c r="Y43" s="23"/>
      <c r="Z43" s="23"/>
      <c r="AA43" s="23"/>
      <c r="AB43" s="23"/>
      <c r="AC43" s="34"/>
      <c r="AD43" s="32">
        <v>35000</v>
      </c>
      <c r="AE43" s="21"/>
    </row>
    <row r="44" spans="1:31" s="11" customFormat="1" ht="15" customHeight="1" x14ac:dyDescent="0.25">
      <c r="A44" s="47" t="s">
        <v>79</v>
      </c>
      <c r="B44" s="48" t="s">
        <v>174</v>
      </c>
      <c r="C44" s="49" t="s">
        <v>160</v>
      </c>
      <c r="D44" s="70">
        <v>46883</v>
      </c>
      <c r="E44" s="51"/>
      <c r="F44" s="72">
        <v>46517</v>
      </c>
      <c r="G44" s="5" t="s">
        <v>163</v>
      </c>
      <c r="H44" s="20">
        <f t="shared" si="3"/>
        <v>5000</v>
      </c>
      <c r="I44" s="21">
        <f t="shared" si="1"/>
        <v>110000</v>
      </c>
      <c r="J44" s="23"/>
      <c r="K44" s="23"/>
      <c r="L44" s="23"/>
      <c r="M44" s="23"/>
      <c r="N44" s="23"/>
      <c r="O44" s="23"/>
      <c r="P44" s="23"/>
      <c r="Q44" s="23"/>
      <c r="R44" s="34">
        <v>400</v>
      </c>
      <c r="S44" s="20">
        <v>4600</v>
      </c>
      <c r="T44" s="21"/>
      <c r="U44" s="23"/>
      <c r="V44" s="23"/>
      <c r="W44" s="23"/>
      <c r="X44" s="23"/>
      <c r="Y44" s="23"/>
      <c r="Z44" s="23"/>
      <c r="AA44" s="23"/>
      <c r="AB44" s="23"/>
      <c r="AC44" s="34">
        <v>25000</v>
      </c>
      <c r="AD44" s="32">
        <v>85000</v>
      </c>
      <c r="AE44" s="21"/>
    </row>
    <row r="45" spans="1:31" s="11" customFormat="1" ht="15" customHeight="1" x14ac:dyDescent="0.25">
      <c r="A45" s="47" t="s">
        <v>86</v>
      </c>
      <c r="B45" s="48" t="s">
        <v>175</v>
      </c>
      <c r="C45" s="49" t="s">
        <v>160</v>
      </c>
      <c r="D45" s="70">
        <v>46910</v>
      </c>
      <c r="E45" s="51"/>
      <c r="F45" s="72">
        <v>46544</v>
      </c>
      <c r="G45" s="5" t="s">
        <v>163</v>
      </c>
      <c r="H45" s="20">
        <f t="shared" si="3"/>
        <v>1600</v>
      </c>
      <c r="I45" s="21">
        <f t="shared" si="1"/>
        <v>35000</v>
      </c>
      <c r="J45" s="23"/>
      <c r="K45" s="23"/>
      <c r="L45" s="23"/>
      <c r="M45" s="23"/>
      <c r="N45" s="23"/>
      <c r="O45" s="23"/>
      <c r="P45" s="23"/>
      <c r="Q45" s="23"/>
      <c r="R45" s="34"/>
      <c r="S45" s="20">
        <v>1600</v>
      </c>
      <c r="T45" s="21"/>
      <c r="U45" s="23"/>
      <c r="V45" s="23"/>
      <c r="W45" s="23"/>
      <c r="X45" s="23"/>
      <c r="Y45" s="23"/>
      <c r="Z45" s="23"/>
      <c r="AA45" s="23"/>
      <c r="AB45" s="23"/>
      <c r="AC45" s="34"/>
      <c r="AD45" s="32">
        <v>35000</v>
      </c>
      <c r="AE45" s="21"/>
    </row>
    <row r="46" spans="1:31" s="11" customFormat="1" ht="15" customHeight="1" x14ac:dyDescent="0.25">
      <c r="A46" s="47" t="s">
        <v>84</v>
      </c>
      <c r="B46" s="48" t="s">
        <v>178</v>
      </c>
      <c r="C46" s="49" t="s">
        <v>160</v>
      </c>
      <c r="D46" s="70">
        <v>47094</v>
      </c>
      <c r="E46" s="51"/>
      <c r="F46" s="72">
        <v>46736</v>
      </c>
      <c r="G46" s="4" t="s">
        <v>163</v>
      </c>
      <c r="H46" s="20">
        <f t="shared" ref="H46:H49" si="4">SUM(J46:T46)</f>
        <v>3200</v>
      </c>
      <c r="I46" s="21">
        <f t="shared" ref="I46:I49" si="5">SUM(U46:AE46)</f>
        <v>35000</v>
      </c>
      <c r="J46" s="20"/>
      <c r="K46" s="20"/>
      <c r="L46" s="20"/>
      <c r="M46" s="20"/>
      <c r="N46" s="20"/>
      <c r="O46" s="20"/>
      <c r="P46" s="20"/>
      <c r="Q46" s="20"/>
      <c r="R46" s="20"/>
      <c r="S46" s="20">
        <v>500</v>
      </c>
      <c r="T46" s="21">
        <v>2700</v>
      </c>
      <c r="U46" s="20"/>
      <c r="V46" s="20"/>
      <c r="W46" s="20"/>
      <c r="X46" s="20"/>
      <c r="Y46" s="20"/>
      <c r="Z46" s="20"/>
      <c r="AA46" s="20"/>
      <c r="AB46" s="20"/>
      <c r="AC46" s="32"/>
      <c r="AD46" s="32">
        <v>15000</v>
      </c>
      <c r="AE46" s="21">
        <v>20000</v>
      </c>
    </row>
    <row r="47" spans="1:31" s="11" customFormat="1" ht="15" customHeight="1" x14ac:dyDescent="0.25">
      <c r="A47" s="47" t="s">
        <v>82</v>
      </c>
      <c r="B47" s="48" t="s">
        <v>179</v>
      </c>
      <c r="C47" s="49" t="s">
        <v>160</v>
      </c>
      <c r="D47" s="70">
        <v>47090</v>
      </c>
      <c r="E47" s="51"/>
      <c r="F47" s="72">
        <v>46736</v>
      </c>
      <c r="G47" s="4" t="s">
        <v>163</v>
      </c>
      <c r="H47" s="20">
        <f t="shared" si="4"/>
        <v>4600</v>
      </c>
      <c r="I47" s="21">
        <f t="shared" si="5"/>
        <v>100000</v>
      </c>
      <c r="J47" s="23"/>
      <c r="K47" s="23"/>
      <c r="L47" s="23"/>
      <c r="M47" s="23"/>
      <c r="N47" s="23"/>
      <c r="O47" s="23"/>
      <c r="P47" s="23"/>
      <c r="Q47" s="23"/>
      <c r="R47" s="34"/>
      <c r="S47" s="34">
        <v>1800</v>
      </c>
      <c r="T47" s="24">
        <v>2800</v>
      </c>
      <c r="U47" s="23"/>
      <c r="V47" s="23"/>
      <c r="W47" s="23"/>
      <c r="X47" s="23"/>
      <c r="Y47" s="23"/>
      <c r="Z47" s="23"/>
      <c r="AA47" s="23"/>
      <c r="AB47" s="23"/>
      <c r="AC47" s="34"/>
      <c r="AD47" s="34">
        <v>57500</v>
      </c>
      <c r="AE47" s="24">
        <v>42500</v>
      </c>
    </row>
    <row r="48" spans="1:31" s="11" customFormat="1" ht="15" customHeight="1" x14ac:dyDescent="0.25">
      <c r="A48" s="47" t="s">
        <v>88</v>
      </c>
      <c r="B48" s="48" t="s">
        <v>180</v>
      </c>
      <c r="C48" s="49" t="s">
        <v>160</v>
      </c>
      <c r="D48" s="70">
        <v>47125</v>
      </c>
      <c r="E48" s="51"/>
      <c r="F48" s="72">
        <v>46767</v>
      </c>
      <c r="G48" s="4" t="s">
        <v>163</v>
      </c>
      <c r="H48" s="20">
        <f t="shared" si="4"/>
        <v>8600</v>
      </c>
      <c r="I48" s="21">
        <f t="shared" si="5"/>
        <v>50000</v>
      </c>
      <c r="J48" s="23"/>
      <c r="K48" s="23"/>
      <c r="L48" s="23"/>
      <c r="M48" s="23"/>
      <c r="N48" s="23"/>
      <c r="O48" s="23"/>
      <c r="P48" s="23"/>
      <c r="Q48" s="23"/>
      <c r="R48" s="34"/>
      <c r="S48" s="34">
        <v>2500</v>
      </c>
      <c r="T48" s="24">
        <v>6100</v>
      </c>
      <c r="U48" s="23"/>
      <c r="V48" s="23"/>
      <c r="W48" s="23"/>
      <c r="X48" s="23"/>
      <c r="Y48" s="23"/>
      <c r="Z48" s="23"/>
      <c r="AA48" s="23"/>
      <c r="AB48" s="23"/>
      <c r="AC48" s="34"/>
      <c r="AD48" s="34">
        <v>25000</v>
      </c>
      <c r="AE48" s="24">
        <v>25000</v>
      </c>
    </row>
    <row r="49" spans="1:31" s="11" customFormat="1" ht="15" customHeight="1" x14ac:dyDescent="0.25">
      <c r="A49" s="47" t="s">
        <v>157</v>
      </c>
      <c r="B49" s="48" t="s">
        <v>181</v>
      </c>
      <c r="C49" s="49" t="s">
        <v>160</v>
      </c>
      <c r="D49" s="70">
        <v>47140</v>
      </c>
      <c r="E49" s="51"/>
      <c r="F49" s="72">
        <v>46767</v>
      </c>
      <c r="G49" s="4" t="s">
        <v>163</v>
      </c>
      <c r="H49" s="20">
        <f t="shared" si="4"/>
        <v>3800</v>
      </c>
      <c r="I49" s="21">
        <f t="shared" si="5"/>
        <v>35000</v>
      </c>
      <c r="J49" s="23"/>
      <c r="K49" s="23"/>
      <c r="L49" s="23"/>
      <c r="M49" s="23"/>
      <c r="N49" s="23"/>
      <c r="O49" s="23"/>
      <c r="P49" s="23"/>
      <c r="Q49" s="23"/>
      <c r="R49" s="34"/>
      <c r="S49" s="34">
        <v>900</v>
      </c>
      <c r="T49" s="24">
        <v>2900</v>
      </c>
      <c r="U49" s="23"/>
      <c r="V49" s="23"/>
      <c r="W49" s="23"/>
      <c r="X49" s="23"/>
      <c r="Y49" s="23"/>
      <c r="Z49" s="23"/>
      <c r="AA49" s="23"/>
      <c r="AB49" s="23"/>
      <c r="AC49" s="34"/>
      <c r="AD49" s="34">
        <v>15000</v>
      </c>
      <c r="AE49" s="24">
        <v>20000</v>
      </c>
    </row>
    <row r="50" spans="1:31" ht="15" customHeight="1" x14ac:dyDescent="0.25">
      <c r="A50" s="47"/>
      <c r="B50" s="48"/>
      <c r="C50" s="66"/>
      <c r="D50" s="62"/>
      <c r="E50" s="62"/>
      <c r="F50" s="52"/>
      <c r="G50" s="8"/>
      <c r="H50" s="15"/>
      <c r="I50" s="16"/>
      <c r="J50" s="25"/>
      <c r="K50" s="25"/>
      <c r="L50" s="25"/>
      <c r="M50" s="25"/>
      <c r="N50" s="25"/>
      <c r="O50" s="25"/>
      <c r="P50" s="25"/>
      <c r="Q50" s="25"/>
      <c r="R50" s="35"/>
      <c r="S50" s="35"/>
      <c r="T50" s="26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</row>
    <row r="51" spans="1:31" ht="15.75" thickBot="1" x14ac:dyDescent="0.3">
      <c r="A51" s="39" t="s">
        <v>161</v>
      </c>
      <c r="B51" s="67"/>
      <c r="C51" s="17"/>
      <c r="D51" s="67"/>
      <c r="E51" s="17"/>
      <c r="F51" s="17" t="s">
        <v>68</v>
      </c>
      <c r="G51" s="17"/>
      <c r="H51" s="18">
        <f>SUM(H8:H50)/10</f>
        <v>16380</v>
      </c>
      <c r="I51" s="19">
        <f>SUM(I8:I50)/10</f>
        <v>247830</v>
      </c>
      <c r="J51" s="27">
        <f t="shared" ref="J51:AE51" si="6">SUM(J8:J50)</f>
        <v>2100</v>
      </c>
      <c r="K51" s="27">
        <f t="shared" si="6"/>
        <v>13900</v>
      </c>
      <c r="L51" s="27">
        <f t="shared" si="6"/>
        <v>16200</v>
      </c>
      <c r="M51" s="27">
        <f t="shared" si="6"/>
        <v>18100</v>
      </c>
      <c r="N51" s="27">
        <f t="shared" si="6"/>
        <v>10000</v>
      </c>
      <c r="O51" s="27">
        <f t="shared" si="6"/>
        <v>17100</v>
      </c>
      <c r="P51" s="27">
        <f t="shared" si="6"/>
        <v>14800</v>
      </c>
      <c r="Q51" s="27">
        <f t="shared" si="6"/>
        <v>14200</v>
      </c>
      <c r="R51" s="27">
        <f t="shared" si="6"/>
        <v>20700</v>
      </c>
      <c r="S51" s="27">
        <f t="shared" si="6"/>
        <v>22200</v>
      </c>
      <c r="T51" s="19">
        <f t="shared" si="6"/>
        <v>14500</v>
      </c>
      <c r="U51" s="27">
        <f t="shared" si="6"/>
        <v>4000</v>
      </c>
      <c r="V51" s="27">
        <f t="shared" si="6"/>
        <v>74250</v>
      </c>
      <c r="W51" s="27">
        <f t="shared" si="6"/>
        <v>224500</v>
      </c>
      <c r="X51" s="27">
        <f t="shared" si="6"/>
        <v>319350</v>
      </c>
      <c r="Y51" s="27">
        <f t="shared" si="6"/>
        <v>195000</v>
      </c>
      <c r="Z51" s="27">
        <f t="shared" si="6"/>
        <v>236000</v>
      </c>
      <c r="AA51" s="27">
        <f t="shared" si="6"/>
        <v>299000</v>
      </c>
      <c r="AB51" s="27">
        <f t="shared" si="6"/>
        <v>180700</v>
      </c>
      <c r="AC51" s="27">
        <f t="shared" si="6"/>
        <v>433000</v>
      </c>
      <c r="AD51" s="27">
        <f t="shared" si="6"/>
        <v>405000</v>
      </c>
      <c r="AE51" s="19">
        <f t="shared" si="6"/>
        <v>107500</v>
      </c>
    </row>
    <row r="52" spans="1:31" ht="15" customHeight="1" x14ac:dyDescent="0.25">
      <c r="A52" s="88" t="s">
        <v>172</v>
      </c>
      <c r="B52" s="88"/>
      <c r="C52" s="88"/>
      <c r="D52" s="88"/>
      <c r="E52" s="88"/>
      <c r="F52" s="88"/>
      <c r="G52" s="88"/>
      <c r="H52" s="88"/>
      <c r="I52" s="88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31" s="76" customFormat="1" ht="15" customHeight="1" x14ac:dyDescent="0.25">
      <c r="A53" s="87" t="s">
        <v>186</v>
      </c>
      <c r="B53" s="87"/>
      <c r="C53" s="87"/>
      <c r="D53" s="87"/>
      <c r="E53" s="87"/>
      <c r="F53" s="87"/>
      <c r="G53" s="87"/>
      <c r="H53" s="87"/>
      <c r="I53" s="87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31" s="76" customFormat="1" ht="15" customHeight="1" x14ac:dyDescent="0.25">
      <c r="A54" s="87" t="s">
        <v>185</v>
      </c>
      <c r="B54" s="87"/>
      <c r="C54" s="87"/>
      <c r="D54" s="87"/>
      <c r="E54" s="87"/>
      <c r="F54" s="87"/>
      <c r="G54" s="87"/>
      <c r="H54" s="87"/>
      <c r="I54" s="87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</sheetData>
  <mergeCells count="14">
    <mergeCell ref="A54:I54"/>
    <mergeCell ref="A53:I53"/>
    <mergeCell ref="U5:AE5"/>
    <mergeCell ref="A52:I5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T5"/>
  </mergeCells>
  <printOptions horizontalCentered="1"/>
  <pageMargins left="0.31496062992125984" right="0.31496062992125984" top="0.35433070866141736" bottom="0.35433070866141736" header="0.11811023622047245" footer="0.11811023622047245"/>
  <pageSetup paperSize="5" scale="65" fitToWidth="2" orientation="landscape" cellComments="atEnd" r:id="rId1"/>
  <headerFooter>
    <oddFooter>&amp;L&amp;"Calibri"&amp;11_x000D_Document Number: 1142350 Version: 17&amp;R&amp;"Calibri"&amp;11Page &amp;P of &amp;N</oddFooter>
  </headerFooter>
  <colBreaks count="1" manualBreakCount="1">
    <brk id="20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 - Jan 2019</vt:lpstr>
      <vt:lpstr>FR - Jan 2019</vt:lpstr>
      <vt:lpstr>'EN - Jan 2019'!Print_Area</vt:lpstr>
      <vt:lpstr>'FR - Jan 2019'!Print_Area</vt:lpstr>
      <vt:lpstr>'EN - Jan 2019'!Print_Titles</vt:lpstr>
      <vt:lpstr>'FR - Jan 2019'!Print_Titles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Plouffe, Marie-Claude</dc:creator>
  <cp:lastModifiedBy>Sicotte, Etienne</cp:lastModifiedBy>
  <cp:lastPrinted>2019-02-18T15:00:07Z</cp:lastPrinted>
  <dcterms:created xsi:type="dcterms:W3CDTF">2014-10-16T13:02:16Z</dcterms:created>
  <dcterms:modified xsi:type="dcterms:W3CDTF">2019-02-18T15:00:49Z</dcterms:modified>
</cp:coreProperties>
</file>